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ventario\"/>
    </mc:Choice>
  </mc:AlternateContent>
  <xr:revisionPtr revIDLastSave="0" documentId="13_ncr:1_{1AE2E699-C821-437D-B0C1-9E5E633874BB}" xr6:coauthVersionLast="47" xr6:coauthVersionMax="47" xr10:uidLastSave="{00000000-0000-0000-0000-000000000000}"/>
  <bookViews>
    <workbookView xWindow="-120" yWindow="-120" windowWidth="20730" windowHeight="11160" tabRatio="936" xr2:uid="{00000000-000D-0000-FFFF-FFFF00000000}"/>
  </bookViews>
  <sheets>
    <sheet name="BIENES MUEBLES" sheetId="2" r:id="rId1"/>
    <sheet name="INMUEBLES" sheetId="7" r:id="rId2"/>
    <sheet name="VEHICULOS EN COMODATO" sheetId="3" r:id="rId3"/>
    <sheet name="BIENES MUEBLES PEND VALUAR" sheetId="5" r:id="rId4"/>
    <sheet name="VEHICULOS PEND VALUAR" sheetId="4" r:id="rId5"/>
    <sheet name="BIENES DE CONTROL SIN VALUAR" sheetId="6" r:id="rId6"/>
    <sheet name="BIENES DE CONTROL" sheetId="8" r:id="rId7"/>
    <sheet name="ARRENDAMIENTOS 2022-2025" sheetId="9" r:id="rId8"/>
  </sheets>
  <definedNames>
    <definedName name="_xlnm._FilterDatabase" localSheetId="6" hidden="1">'BIENES DE CONTROL'!$A$7:$M$73</definedName>
    <definedName name="_xlnm._FilterDatabase" localSheetId="5" hidden="1">'BIENES DE CONTROL SIN VALUAR'!$A$1:$M$11</definedName>
    <definedName name="_xlnm._FilterDatabase" localSheetId="0" hidden="1">'BIENES MUEBLES'!$A$7:$M$1484</definedName>
    <definedName name="_xlnm._FilterDatabase" localSheetId="3" hidden="1">'BIENES MUEBLES PEND VALUAR'!$A$8:$S$200</definedName>
    <definedName name="_xlnm._FilterDatabase" localSheetId="2" hidden="1">'VEHICULOS EN COMODATO'!$A$7:$H$60</definedName>
    <definedName name="_xlnm.Print_Area" localSheetId="5">'BIENES DE CONTROL SIN VALUAR'!$A$1:$M$11</definedName>
    <definedName name="_xlnm.Print_Area" localSheetId="0">'BIENES MUEBLES'!$A$1:$M$1484</definedName>
    <definedName name="_xlnm.Print_Area" localSheetId="3">'BIENES MUEBLES PEND VALUAR'!$A$1:$R$216</definedName>
    <definedName name="_xlnm.Print_Area" localSheetId="1">INMUEBLES!$A$1:$F$24</definedName>
    <definedName name="_xlnm.Print_Area" localSheetId="2">'VEHICULOS EN COMODATO'!$A$1:$I$30</definedName>
    <definedName name="_xlnm.Print_Titles" localSheetId="0">'BIENES MUEBLES'!$1:$4</definedName>
    <definedName name="_xlnm.Print_Titles" localSheetId="3">'BIENES MUEBLES PEND VALUAR'!$1:$5</definedName>
    <definedName name="_xlnm.Print_Titles" localSheetId="2">'VEHICULOS EN COMODATO'!$1:$7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211" i="2" l="1"/>
  <c r="M1214" i="2" s="1"/>
  <c r="N1166" i="2"/>
  <c r="N632" i="2"/>
  <c r="N1420" i="2"/>
  <c r="N1118" i="2"/>
  <c r="N1049" i="2"/>
  <c r="N1050" i="2"/>
  <c r="N1051" i="2"/>
  <c r="N1052" i="2"/>
  <c r="N498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17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3" i="2"/>
  <c r="N1304" i="2"/>
  <c r="N1305" i="2"/>
  <c r="N1306" i="2"/>
  <c r="N1307" i="2"/>
  <c r="N1308" i="2"/>
  <c r="N1309" i="2"/>
  <c r="N1310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11" i="2"/>
  <c r="N1412" i="2"/>
  <c r="N1413" i="2"/>
  <c r="N1414" i="2"/>
  <c r="N1415" i="2"/>
  <c r="N1416" i="2"/>
  <c r="N1417" i="2"/>
  <c r="N1418" i="2"/>
  <c r="N1419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6" i="2"/>
  <c r="N1467" i="2"/>
  <c r="N1472" i="2"/>
  <c r="N1473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8" i="2"/>
  <c r="M1440" i="2"/>
  <c r="M1439" i="2"/>
  <c r="M1299" i="2"/>
  <c r="M1298" i="2"/>
  <c r="M1300" i="2" l="1"/>
  <c r="M1462" i="2"/>
  <c r="A4" i="7" l="1"/>
  <c r="G897" i="2" l="1"/>
  <c r="G898" i="2" s="1"/>
  <c r="F896" i="2"/>
  <c r="F897" i="2" s="1"/>
  <c r="F898" i="2" s="1"/>
  <c r="G1398" i="2"/>
  <c r="K1398" i="2"/>
  <c r="M1398" i="2"/>
  <c r="M1407" i="2" s="1"/>
  <c r="L897" i="2" l="1"/>
  <c r="L898" i="2" s="1"/>
  <c r="A3" i="8" l="1"/>
  <c r="A3" i="6"/>
  <c r="A3" i="4"/>
  <c r="A3" i="5"/>
  <c r="B5" i="3"/>
  <c r="M1246" i="2" l="1"/>
  <c r="M1245" i="2"/>
  <c r="M1285" i="2" l="1"/>
  <c r="F20" i="7" l="1"/>
  <c r="F24" i="7" l="1"/>
  <c r="M1474" i="2" l="1"/>
  <c r="M1418" i="2"/>
  <c r="M1417" i="2"/>
  <c r="M1309" i="2"/>
  <c r="M1308" i="2"/>
  <c r="M1307" i="2"/>
  <c r="M1306" i="2"/>
  <c r="M1305" i="2"/>
  <c r="M832" i="2"/>
  <c r="M831" i="2"/>
  <c r="M830" i="2"/>
  <c r="M1046" i="2" l="1"/>
  <c r="M1442" i="2"/>
  <c r="M1475" i="2"/>
  <c r="M659" i="2"/>
  <c r="M1103" i="2" l="1"/>
</calcChain>
</file>

<file path=xl/sharedStrings.xml><?xml version="1.0" encoding="utf-8"?>
<sst xmlns="http://schemas.openxmlformats.org/spreadsheetml/2006/main" count="16048" uniqueCount="3562">
  <si>
    <t>H. AYUNTAMIENTO DEL MUNICIPIO DE EL MEZQUITAL, DGO</t>
  </si>
  <si>
    <t>DESCRIPCIÓN</t>
  </si>
  <si>
    <t/>
  </si>
  <si>
    <t>MOBILIARIO Y EQUIPO DE ADMINISTRACIÓN   (INCLUYE MUEBLES DE OFICINA Y ESTANTERÍA, EQUIPO DE CÓMPUTO Y DE TECNOLOGIAS DE LA INFORMACIÓN)</t>
  </si>
  <si>
    <t>MOBILIARIO Y EQUIPO DE ADMINISTRACIÓN   MUEBLES DE OFICINA Y ESTANTERÍA</t>
  </si>
  <si>
    <t>No</t>
  </si>
  <si>
    <t>CÓDIGO</t>
  </si>
  <si>
    <t>MARCA</t>
  </si>
  <si>
    <t>TIPO</t>
  </si>
  <si>
    <t>MODELO</t>
  </si>
  <si>
    <t>COLOR</t>
  </si>
  <si>
    <t>SERIE</t>
  </si>
  <si>
    <t>DEPARTAMENTO</t>
  </si>
  <si>
    <t>ESTADO FÍSICO</t>
  </si>
  <si>
    <t>TIPO DE RECURSO CON EL QUE SE ADQUIRIÓ</t>
  </si>
  <si>
    <t>FECHA DE ADQUSICIÓN</t>
  </si>
  <si>
    <t>COSTO DE ADQUISICIÓN</t>
  </si>
  <si>
    <t>5110-1241-1-0013</t>
  </si>
  <si>
    <t>SILLA</t>
  </si>
  <si>
    <t>S/M</t>
  </si>
  <si>
    <t>S/T</t>
  </si>
  <si>
    <t>BLANCO</t>
  </si>
  <si>
    <t>S/S</t>
  </si>
  <si>
    <t>ALBERGUE</t>
  </si>
  <si>
    <t>R</t>
  </si>
  <si>
    <t>5110-1241-1-0020</t>
  </si>
  <si>
    <t>MESA</t>
  </si>
  <si>
    <t>CON BASE METALICA</t>
  </si>
  <si>
    <t>5110-1241-1-0024</t>
  </si>
  <si>
    <t>5110-1241-1-0038</t>
  </si>
  <si>
    <t xml:space="preserve">SILLON </t>
  </si>
  <si>
    <t>EJECUTIVO</t>
  </si>
  <si>
    <t>NEGRO</t>
  </si>
  <si>
    <t>CONTRALORIA</t>
  </si>
  <si>
    <t>B</t>
  </si>
  <si>
    <t>5110-1241-1-0039</t>
  </si>
  <si>
    <t>ARCHIVERO</t>
  </si>
  <si>
    <t>DE 4 GAVETAS</t>
  </si>
  <si>
    <t>GRIS METALICO</t>
  </si>
  <si>
    <t>5110-1241-1-0040</t>
  </si>
  <si>
    <t>MUEBLE PARA COMPUTADORA</t>
  </si>
  <si>
    <t>PRINTAFORM</t>
  </si>
  <si>
    <t>CAFE</t>
  </si>
  <si>
    <t>EDUCACION</t>
  </si>
  <si>
    <t>5110-1241-1-0041</t>
  </si>
  <si>
    <t>ESCRITORIO</t>
  </si>
  <si>
    <t>5110-1241-1-0042</t>
  </si>
  <si>
    <t>OFFICE DESINGS</t>
  </si>
  <si>
    <t>4 GAVETAS</t>
  </si>
  <si>
    <t>5110-1241-1-0043</t>
  </si>
  <si>
    <t>GENOVA</t>
  </si>
  <si>
    <t>VISITA</t>
  </si>
  <si>
    <t xml:space="preserve">EDUCACION </t>
  </si>
  <si>
    <t>5110-1241-1-0044</t>
  </si>
  <si>
    <t>5110-1241-1-0045</t>
  </si>
  <si>
    <t xml:space="preserve">EJECUTIVA CON RUEDAS </t>
  </si>
  <si>
    <t>PRODIM 2017</t>
  </si>
  <si>
    <t>5110-1241-1-0299</t>
  </si>
  <si>
    <t xml:space="preserve">ARCHIVERO </t>
  </si>
  <si>
    <t>M</t>
  </si>
  <si>
    <t>5110-1241-1-0300</t>
  </si>
  <si>
    <t>GIANNELLI</t>
  </si>
  <si>
    <t>9616</t>
  </si>
  <si>
    <t>5110-1241-1-0304</t>
  </si>
  <si>
    <t>CREDENZA CON 2 PUERTAS</t>
  </si>
  <si>
    <t>5110-1241-1-0305</t>
  </si>
  <si>
    <t xml:space="preserve">METALICO Y 2 CAJONES </t>
  </si>
  <si>
    <t xml:space="preserve">SILLA </t>
  </si>
  <si>
    <t>SECRETARIAL</t>
  </si>
  <si>
    <t xml:space="preserve">PROTECCION CIVIL </t>
  </si>
  <si>
    <t>5110-1241-1-0308</t>
  </si>
  <si>
    <t>ESTANTE</t>
  </si>
  <si>
    <t>DE MADERA 6 PELDAÑOS</t>
  </si>
  <si>
    <t>SECRETARIA DEL AYUNTAMIENTO</t>
  </si>
  <si>
    <t>5110-1241-1-0309</t>
  </si>
  <si>
    <t>5110-1241-1-0310</t>
  </si>
  <si>
    <t>5110-1241-1-0311</t>
  </si>
  <si>
    <t>5110-1241-1-0312</t>
  </si>
  <si>
    <t>5110-1241-1-0313</t>
  </si>
  <si>
    <t>5110-1241-1-0314</t>
  </si>
  <si>
    <t>5110-1241-1-0315</t>
  </si>
  <si>
    <t>5110-1241-1-0316</t>
  </si>
  <si>
    <t>5110-1241-1-0317</t>
  </si>
  <si>
    <t>DE MADERA 2 ENTREPAÑOS</t>
  </si>
  <si>
    <t>5110-1241-1-0318</t>
  </si>
  <si>
    <t>5110-1241-1-0319</t>
  </si>
  <si>
    <t>5110-1241-1-0320</t>
  </si>
  <si>
    <t>5110-1241-1-0321</t>
  </si>
  <si>
    <t>5110-1241-1-0649</t>
  </si>
  <si>
    <t>ESTANTE DE MADERA</t>
  </si>
  <si>
    <t>6 PELDAÑOS</t>
  </si>
  <si>
    <t>5110-1241-1-0650</t>
  </si>
  <si>
    <t>5110-1241-1-0653</t>
  </si>
  <si>
    <t>5110-1241-1-0654</t>
  </si>
  <si>
    <t>5110-1241-1-0664</t>
  </si>
  <si>
    <t>BANCA</t>
  </si>
  <si>
    <t>METALICA DE 4 PLAZAS</t>
  </si>
  <si>
    <t>GRIS</t>
  </si>
  <si>
    <t>5110-1241-1-0663</t>
  </si>
  <si>
    <t>5110-1241-1-0662</t>
  </si>
  <si>
    <t>5110-1241-1-0661</t>
  </si>
  <si>
    <t>SAGI</t>
  </si>
  <si>
    <t>DE 2 GAVETAS</t>
  </si>
  <si>
    <t>DESARROLLO RURAL</t>
  </si>
  <si>
    <t>VINO</t>
  </si>
  <si>
    <t>CONTABILIDAD</t>
  </si>
  <si>
    <t>3 GAVETAS</t>
  </si>
  <si>
    <t>INSTITUTO DE LA JUVENTUD</t>
  </si>
  <si>
    <t xml:space="preserve">GENOVA </t>
  </si>
  <si>
    <t xml:space="preserve">VISITA </t>
  </si>
  <si>
    <t xml:space="preserve">SECRETARIAL CON RUEDAS </t>
  </si>
  <si>
    <t>METALICO, CUBIERTO DE MELAMINA</t>
  </si>
  <si>
    <t xml:space="preserve">GUINDA </t>
  </si>
  <si>
    <t>SERTA</t>
  </si>
  <si>
    <t>EJECUTIVA</t>
  </si>
  <si>
    <t>DESARROLLO SOCIAL</t>
  </si>
  <si>
    <t>5110-1241-1-0394</t>
  </si>
  <si>
    <t>5110-1241-1-0395</t>
  </si>
  <si>
    <t>RECURSOS NATURALES</t>
  </si>
  <si>
    <t>5110-1241-1-0387</t>
  </si>
  <si>
    <t>5110-1241-1-0383</t>
  </si>
  <si>
    <t>5110-1241-1-0657</t>
  </si>
  <si>
    <t>SILLON</t>
  </si>
  <si>
    <t>CON 2 GAVETAS</t>
  </si>
  <si>
    <t>CON RUEDAS</t>
  </si>
  <si>
    <t>TIPO BALA CON LIBRERO</t>
  </si>
  <si>
    <t>CON CAJONERA CUBIERTA EN ESCUADRA</t>
  </si>
  <si>
    <t>BLANCO/CAFE</t>
  </si>
  <si>
    <t>CON CAJONERA CON CUBIERTA LINEAL</t>
  </si>
  <si>
    <t xml:space="preserve">4 GAVETAS </t>
  </si>
  <si>
    <t xml:space="preserve">BEIGE </t>
  </si>
  <si>
    <t>5110-1241-1-0655</t>
  </si>
  <si>
    <t>CAFÉ</t>
  </si>
  <si>
    <t>5110-1241-1-0656</t>
  </si>
  <si>
    <t>CABALLETE</t>
  </si>
  <si>
    <t>PARTICIPACIONES</t>
  </si>
  <si>
    <t>DEPORTE</t>
  </si>
  <si>
    <t xml:space="preserve">JUZGADO CIVICO </t>
  </si>
  <si>
    <t>TIPO  BALA CCN LIBRERO</t>
  </si>
  <si>
    <t>CULTURA</t>
  </si>
  <si>
    <t xml:space="preserve">ESCRITORIO </t>
  </si>
  <si>
    <t>5110-1241-1-0338</t>
  </si>
  <si>
    <t>5110-1241-1-0339</t>
  </si>
  <si>
    <t>5110-1241-1-0343</t>
  </si>
  <si>
    <t>5110-1241-1-0348</t>
  </si>
  <si>
    <t>5110-1241-1-0350</t>
  </si>
  <si>
    <t>5110-1241-1-0352</t>
  </si>
  <si>
    <t>HIRSH</t>
  </si>
  <si>
    <t>2 GAVETAS</t>
  </si>
  <si>
    <t>BEIGE</t>
  </si>
  <si>
    <t>5110-1241-1-0460</t>
  </si>
  <si>
    <t xml:space="preserve">DESARROLLO RURAL </t>
  </si>
  <si>
    <t xml:space="preserve">CON BASE METALICA NEGRA </t>
  </si>
  <si>
    <t>CON BASE METALICA Y 2 CAJONES</t>
  </si>
  <si>
    <t>IELSA</t>
  </si>
  <si>
    <t xml:space="preserve">GRIS  </t>
  </si>
  <si>
    <t>DE MADERA CON BASE METALICA NEGRA</t>
  </si>
  <si>
    <t>LIBRERO</t>
  </si>
  <si>
    <t>DE MADERA CON 4 ENTREPAÑOS</t>
  </si>
  <si>
    <t>DE AGLOMERADO 1 CAJON</t>
  </si>
  <si>
    <t>OFIK</t>
  </si>
  <si>
    <t>METALICO DE 2 GAVETAS</t>
  </si>
  <si>
    <t>DE MADERA CON BASE METALICA GRIS</t>
  </si>
  <si>
    <t>MODULO SECRETARIAL EN U</t>
  </si>
  <si>
    <t>CREDENZA EMPOTRADA</t>
  </si>
  <si>
    <t>DE 2.44</t>
  </si>
  <si>
    <t>MESA DE TRABAJO</t>
  </si>
  <si>
    <t>EN L</t>
  </si>
  <si>
    <t>EN U</t>
  </si>
  <si>
    <t>ENTREPAÑOS PARA EXPEDIENTES</t>
  </si>
  <si>
    <t>EXTRUCTURA METALICA</t>
  </si>
  <si>
    <t>GUINDA/NEGRO</t>
  </si>
  <si>
    <t xml:space="preserve">MADERA 1 CAJA FUERTE </t>
  </si>
  <si>
    <t>5110-1241-1-0322</t>
  </si>
  <si>
    <t>5110-1241-1-0323</t>
  </si>
  <si>
    <t>5110-1241-1-0324</t>
  </si>
  <si>
    <t>5110-1241-1-0325</t>
  </si>
  <si>
    <t>5110-1241-1-0326</t>
  </si>
  <si>
    <t>5110-1241-1-0327</t>
  </si>
  <si>
    <t xml:space="preserve">SECRETARIAL </t>
  </si>
  <si>
    <t>DAVILA</t>
  </si>
  <si>
    <t>5110-1241-1-0335</t>
  </si>
  <si>
    <t>PRESIDENCIA</t>
  </si>
  <si>
    <t>5110-1241-1-0336</t>
  </si>
  <si>
    <t>5110-1241-1-0337</t>
  </si>
  <si>
    <t>5110-1241-1-0340</t>
  </si>
  <si>
    <t>5110-1241-1-0341</t>
  </si>
  <si>
    <t>5110-1241-1-0342</t>
  </si>
  <si>
    <t>5110-1241-1-0344</t>
  </si>
  <si>
    <t>5110-1241-1-0345</t>
  </si>
  <si>
    <t>5110-1241-1-0346</t>
  </si>
  <si>
    <t>5110-1241-1-0347</t>
  </si>
  <si>
    <t>5110-1241-1-0351</t>
  </si>
  <si>
    <t>DORALLO</t>
  </si>
  <si>
    <t>AN-4000</t>
  </si>
  <si>
    <t>CHOCOLATE</t>
  </si>
  <si>
    <t>5110-1241-1-0354</t>
  </si>
  <si>
    <t>5110-1241-1-0356</t>
  </si>
  <si>
    <t>5110-1241-1-0357</t>
  </si>
  <si>
    <t>5110-1241-1-0358</t>
  </si>
  <si>
    <t>5110-1241-1-0359</t>
  </si>
  <si>
    <t>PARA JUNTAS, DESARMABLE</t>
  </si>
  <si>
    <t>5110-1241-1-0360</t>
  </si>
  <si>
    <t>5110-1241-1-0361</t>
  </si>
  <si>
    <t>5110-1241-1-0362</t>
  </si>
  <si>
    <t>5110-1241-1-0363</t>
  </si>
  <si>
    <t>5110-1241-1-0364</t>
  </si>
  <si>
    <t>5110-1241-1-0365</t>
  </si>
  <si>
    <t>5110-1241-1-0366</t>
  </si>
  <si>
    <t>5110-1241-1-0367</t>
  </si>
  <si>
    <t>5110-1241-1-0368</t>
  </si>
  <si>
    <t>5110-1241-1-0369</t>
  </si>
  <si>
    <t>5110-1241-1-0375</t>
  </si>
  <si>
    <t>5110-1241-1-0376</t>
  </si>
  <si>
    <t>5110-1241-1-0377</t>
  </si>
  <si>
    <t>5110-1241-1-0378</t>
  </si>
  <si>
    <t>5110-1241-1-0379</t>
  </si>
  <si>
    <t>GUINDA</t>
  </si>
  <si>
    <t>5110-1241-1-0380</t>
  </si>
  <si>
    <t>5110-1241-1-0381</t>
  </si>
  <si>
    <t>5110-1241-1-0386</t>
  </si>
  <si>
    <t>5110-1241-1-0388</t>
  </si>
  <si>
    <t>5110-1241-1-0389</t>
  </si>
  <si>
    <t>5110-1241-1-0390</t>
  </si>
  <si>
    <t>5110-1241-1-0391</t>
  </si>
  <si>
    <t>5110-1241-1-0392</t>
  </si>
  <si>
    <t xml:space="preserve">BASE METALICA </t>
  </si>
  <si>
    <t>CAFE/NEGRO</t>
  </si>
  <si>
    <t>5110-1241-1-0393</t>
  </si>
  <si>
    <t>5110-1241-1-0396</t>
  </si>
  <si>
    <t>5110-1241-1-0483</t>
  </si>
  <si>
    <t>5110-1241-1-0484</t>
  </si>
  <si>
    <t>5110-1241-1-0485</t>
  </si>
  <si>
    <t>5110-1241-1-0486</t>
  </si>
  <si>
    <t>SALUD</t>
  </si>
  <si>
    <t>5110-1241-1-0397</t>
  </si>
  <si>
    <t>5110-1241-1-0398</t>
  </si>
  <si>
    <t>5110-1241-1-0399</t>
  </si>
  <si>
    <t>5110-1241-1-0400</t>
  </si>
  <si>
    <t>5110-1241-1-0401</t>
  </si>
  <si>
    <t>5110-1241-1-0402</t>
  </si>
  <si>
    <t>5110-1241-1-0429</t>
  </si>
  <si>
    <t>RUSTICO</t>
  </si>
  <si>
    <t>5110-1241-1-0431</t>
  </si>
  <si>
    <t>OFFICE DIMENSIONS</t>
  </si>
  <si>
    <t>METALICO DE 4 GAVETAS</t>
  </si>
  <si>
    <t>5110-1241-1-0434</t>
  </si>
  <si>
    <t>METALICO CON 5 ENTREPAÑOS 4 POSTES</t>
  </si>
  <si>
    <t>5110-1241-1-0437</t>
  </si>
  <si>
    <t>5110-1241-1-0438</t>
  </si>
  <si>
    <t>5110-1241-1-0439</t>
  </si>
  <si>
    <t>5110-1241-1-0440</t>
  </si>
  <si>
    <t>5110-1241-1-0441</t>
  </si>
  <si>
    <t>5110-1241-1-0442</t>
  </si>
  <si>
    <t>5110-1241-1-0443</t>
  </si>
  <si>
    <t>5110-1241-1-0445</t>
  </si>
  <si>
    <t>5110-1241-1-0447</t>
  </si>
  <si>
    <t>VITRINA DE 2 PUERTAS</t>
  </si>
  <si>
    <t xml:space="preserve">METALICO CON 5 ENTREPAÑOS </t>
  </si>
  <si>
    <t>5110-1241-1-0403</t>
  </si>
  <si>
    <t xml:space="preserve">CON  4 CAJONES </t>
  </si>
  <si>
    <t>CAFE/GRIS</t>
  </si>
  <si>
    <t>SEGURIDAD PUBLICA</t>
  </si>
  <si>
    <t>5110-1241-1-0417</t>
  </si>
  <si>
    <t>ARMARIO CON UNA PUERTA</t>
  </si>
  <si>
    <t>5110-1241-1-0425</t>
  </si>
  <si>
    <t>SERVICIOS PUBLICOS</t>
  </si>
  <si>
    <t>5110-1241-1-0426</t>
  </si>
  <si>
    <t>5110-1241-1-0427</t>
  </si>
  <si>
    <t>5110-1241-1-0428</t>
  </si>
  <si>
    <t>5110-1241-1-0665</t>
  </si>
  <si>
    <t>CARRITO PARA BASURA</t>
  </si>
  <si>
    <t>VERDE</t>
  </si>
  <si>
    <t>5110-1241-1-0459</t>
  </si>
  <si>
    <t>CON LATERAL</t>
  </si>
  <si>
    <t>CAOBA</t>
  </si>
  <si>
    <t>5110-1241-1-0453</t>
  </si>
  <si>
    <t>CON 5 ENTREPAÑOS</t>
  </si>
  <si>
    <t>5110-1241-1-0454</t>
  </si>
  <si>
    <t>5110-1241-1-0458</t>
  </si>
  <si>
    <t>CON 1 CAJON</t>
  </si>
  <si>
    <t>5110-1241-1-0461</t>
  </si>
  <si>
    <t>5110-1241-1-0462</t>
  </si>
  <si>
    <t>CON 1 GAVETA</t>
  </si>
  <si>
    <t>5110-1241-1-0469</t>
  </si>
  <si>
    <t>SPAZIO</t>
  </si>
  <si>
    <t>5110-1241-1-0471</t>
  </si>
  <si>
    <t>5110-1241-1-0472</t>
  </si>
  <si>
    <t>5110-1241-1-0473</t>
  </si>
  <si>
    <t>5110-1241-1-0478</t>
  </si>
  <si>
    <t>5110-1241-1-0479</t>
  </si>
  <si>
    <t xml:space="preserve">METALICO DE 4 GAVETAS </t>
  </si>
  <si>
    <t>5110-1241-1-0481</t>
  </si>
  <si>
    <t>5110-1241-1-0482</t>
  </si>
  <si>
    <t>5110-1241-1-0670</t>
  </si>
  <si>
    <t>BANCA METALICA DE 4 PLAZAS.</t>
  </si>
  <si>
    <t>5110-1241-1-0671</t>
  </si>
  <si>
    <t>5110-1241-1-0672</t>
  </si>
  <si>
    <t>5110-1241-1-0675</t>
  </si>
  <si>
    <t>ESTUFA 4 QUEMADEROS CON HORNO ELECTRICO</t>
  </si>
  <si>
    <t>R36L</t>
  </si>
  <si>
    <t>5110-1241-1-0668</t>
  </si>
  <si>
    <t>5110-1241-1-0673</t>
  </si>
  <si>
    <t xml:space="preserve">BANCA </t>
  </si>
  <si>
    <t>5110-1241-1-0678</t>
  </si>
  <si>
    <t>ESTANTE METALICO</t>
  </si>
  <si>
    <t>5110-1241-1-0679</t>
  </si>
  <si>
    <t>NEIVA</t>
  </si>
  <si>
    <t>INFRAESTRUCTURA 2018 PRODIM</t>
  </si>
  <si>
    <t>5110-1241-1-0680</t>
  </si>
  <si>
    <t>5110-1241-1-0681</t>
  </si>
  <si>
    <t>5110-1241-1-0682</t>
  </si>
  <si>
    <t>5110-1241-1-0683</t>
  </si>
  <si>
    <t>5110-1241-1-0684</t>
  </si>
  <si>
    <t>5110-1241-1-0685</t>
  </si>
  <si>
    <t>5110-1241-1-0686</t>
  </si>
  <si>
    <t>5110-1241-1-0687</t>
  </si>
  <si>
    <t>5110-1241-1-0688</t>
  </si>
  <si>
    <t>5110-1241-1-0689</t>
  </si>
  <si>
    <t>5110-1241-1-0690</t>
  </si>
  <si>
    <t>INSTITUTO DE LA MUJER</t>
  </si>
  <si>
    <t>5110-1241-1-0691</t>
  </si>
  <si>
    <t>5110-1241-1-0692</t>
  </si>
  <si>
    <t>5110-1241-1-0693</t>
  </si>
  <si>
    <t>5110-1241-1-0694</t>
  </si>
  <si>
    <t>5110-1241-1-0695</t>
  </si>
  <si>
    <t>5110-1241-1-0696</t>
  </si>
  <si>
    <t>5110-1241-1-0698</t>
  </si>
  <si>
    <t>5110-1241-1-0699</t>
  </si>
  <si>
    <t>5110-1241-1-0700</t>
  </si>
  <si>
    <t>5110-1241-1-0701</t>
  </si>
  <si>
    <t>5110-1241-1-0702</t>
  </si>
  <si>
    <t>5110-1241-1-0703</t>
  </si>
  <si>
    <t>5110-1241-1-0704</t>
  </si>
  <si>
    <t>5110-1241-1-0705</t>
  </si>
  <si>
    <t>5110-1241-1-0706</t>
  </si>
  <si>
    <t>5110-1241-1-0707</t>
  </si>
  <si>
    <t>LANCASTER</t>
  </si>
  <si>
    <t>CS-2032</t>
  </si>
  <si>
    <t>5110-1241-1-0711</t>
  </si>
  <si>
    <t>5110-1241-1-0712</t>
  </si>
  <si>
    <t>5110-1241-1-0714</t>
  </si>
  <si>
    <t>5110-1241-1-0715</t>
  </si>
  <si>
    <t>NRGRO</t>
  </si>
  <si>
    <t>5110-1241-1-0716</t>
  </si>
  <si>
    <t>5110-1241-1-0717</t>
  </si>
  <si>
    <t>5110-1241-1-0718</t>
  </si>
  <si>
    <t>5110-1241-1-0721</t>
  </si>
  <si>
    <t>5110-1241-1-0723</t>
  </si>
  <si>
    <t>5110-1241-1-0724</t>
  </si>
  <si>
    <t>5110-1241-1-0725</t>
  </si>
  <si>
    <t>5110-1241-1-0726</t>
  </si>
  <si>
    <t>17L18</t>
  </si>
  <si>
    <t>5110-1241-1-0727</t>
  </si>
  <si>
    <t>5110-1241-1-0728</t>
  </si>
  <si>
    <t>5110-1241-1-0729</t>
  </si>
  <si>
    <t>5110-1241-1-0730</t>
  </si>
  <si>
    <t>RED TOP</t>
  </si>
  <si>
    <t>ALTA PARA RECEPCIÓN</t>
  </si>
  <si>
    <t>AZUL</t>
  </si>
  <si>
    <t>5110-1241-1-0731</t>
  </si>
  <si>
    <t>DE OFICINA CON DESCANSA BRAZOS</t>
  </si>
  <si>
    <t>ARGO</t>
  </si>
  <si>
    <t>5110-1241-1-0732</t>
  </si>
  <si>
    <t>5110-1241-1-0733</t>
  </si>
  <si>
    <t>5110-1241-1-0734</t>
  </si>
  <si>
    <t>5110-1241-1-0735</t>
  </si>
  <si>
    <t>5110-1241-1-0736</t>
  </si>
  <si>
    <t xml:space="preserve">TIPO PIEL RED TOP </t>
  </si>
  <si>
    <t>S/N</t>
  </si>
  <si>
    <t>5110-1241-1-0737</t>
  </si>
  <si>
    <t>TIPO PIEL RED TOP</t>
  </si>
  <si>
    <t>CS-350</t>
  </si>
  <si>
    <t>5110-1241-1-0738</t>
  </si>
  <si>
    <t>5110-1241-1-0739</t>
  </si>
  <si>
    <t>5110-1241-1-0740</t>
  </si>
  <si>
    <t>5110-1241-1-0741</t>
  </si>
  <si>
    <t>5110-1241-1-0742</t>
  </si>
  <si>
    <t>5110-1241-1-0743</t>
  </si>
  <si>
    <t>5110-1241-1-0744</t>
  </si>
  <si>
    <t>5110-1241-1-0745</t>
  </si>
  <si>
    <t>5110-1241-1-0746</t>
  </si>
  <si>
    <t>5110-1241-1-0747</t>
  </si>
  <si>
    <t>5110-1241-1-0748</t>
  </si>
  <si>
    <t>5110-1241-1-0749</t>
  </si>
  <si>
    <t>5110-1241-1-0750</t>
  </si>
  <si>
    <t>CS-35O</t>
  </si>
  <si>
    <t>5110-1241-1-0751</t>
  </si>
  <si>
    <t>5110-1241-1-0752</t>
  </si>
  <si>
    <t>5110-1241-1-0753</t>
  </si>
  <si>
    <t>5110-1241-1-0754</t>
  </si>
  <si>
    <t>5110-1241-1-0755</t>
  </si>
  <si>
    <t>5110-1241-1-0756</t>
  </si>
  <si>
    <t>5110-1241-1-0757</t>
  </si>
  <si>
    <t>5110-1241-1-0758</t>
  </si>
  <si>
    <t>5110-1241-1-0759</t>
  </si>
  <si>
    <t>5110-1241-1-0760</t>
  </si>
  <si>
    <t>5110-1241-1-0761</t>
  </si>
  <si>
    <t>METALICO DE 3 GAVETAS</t>
  </si>
  <si>
    <t>5110-1241-1-0762</t>
  </si>
  <si>
    <t>5110-1241-1-0763</t>
  </si>
  <si>
    <t>5110-1241-1-0764</t>
  </si>
  <si>
    <t>5110-1241-1-0765</t>
  </si>
  <si>
    <t>5110-1241-1-0766</t>
  </si>
  <si>
    <t>5110-1241-1-0767</t>
  </si>
  <si>
    <t>5110-1241-1-0768</t>
  </si>
  <si>
    <t>DE MADERA SOLIDA CON 5 REPISAS</t>
  </si>
  <si>
    <t>5110-1241-1-0769</t>
  </si>
  <si>
    <t>5110-1241-1-0770</t>
  </si>
  <si>
    <t>5110-1241-1-0771</t>
  </si>
  <si>
    <t>5110-1241-1-0772</t>
  </si>
  <si>
    <t>5110-1241-1-0773</t>
  </si>
  <si>
    <t>5110-1241-1-0774</t>
  </si>
  <si>
    <t>5110-1241-1-0775</t>
  </si>
  <si>
    <t>12B18</t>
  </si>
  <si>
    <t>5110-1241-1-0776</t>
  </si>
  <si>
    <t>EN L MODULO EFECUTIVO</t>
  </si>
  <si>
    <t>W737</t>
  </si>
  <si>
    <t>5110-1241-1-0777</t>
  </si>
  <si>
    <t>5110-1241-1-0778</t>
  </si>
  <si>
    <t>5110-1241-1-0779</t>
  </si>
  <si>
    <t>5110-1241-1-0780</t>
  </si>
  <si>
    <t>5110-1241-1-0781</t>
  </si>
  <si>
    <t>5110-1241-1-0782</t>
  </si>
  <si>
    <t>5110-1241-1-0783</t>
  </si>
  <si>
    <t>5110-1241-1-0784</t>
  </si>
  <si>
    <t>5110-1241-1-0785</t>
  </si>
  <si>
    <t>5110-1241-1-0786</t>
  </si>
  <si>
    <t>5110-1241-1-0787</t>
  </si>
  <si>
    <t>5110-1241-1-0788</t>
  </si>
  <si>
    <t>5110-1241-1-0789</t>
  </si>
  <si>
    <t>5110-1241-1-0790</t>
  </si>
  <si>
    <t>5110-1241-1-0791</t>
  </si>
  <si>
    <t>14C18</t>
  </si>
  <si>
    <t>5110-1241-1-0792</t>
  </si>
  <si>
    <t>SILLON EJECUTIVO</t>
  </si>
  <si>
    <t>RED TOP VINIPIEL</t>
  </si>
  <si>
    <t>DESCANSA BRAZOS</t>
  </si>
  <si>
    <t>SKU-64059</t>
  </si>
  <si>
    <t>NEGRO/GRIS</t>
  </si>
  <si>
    <t>FORTALECIMIENTO 2019</t>
  </si>
  <si>
    <t>5110-1241-1-0793</t>
  </si>
  <si>
    <t>5110-1241-1-0794</t>
  </si>
  <si>
    <t>5110-1241-1-0795</t>
  </si>
  <si>
    <t>5110-1241-1-0796</t>
  </si>
  <si>
    <t>NIVIA</t>
  </si>
  <si>
    <t>ACOGINADA</t>
  </si>
  <si>
    <t>5110-1241-1-0797</t>
  </si>
  <si>
    <t>5110-1241-1-0798</t>
  </si>
  <si>
    <t>5110-1241-1-0799</t>
  </si>
  <si>
    <t>5110-1241-1-0800</t>
  </si>
  <si>
    <t>5110-1241-1-0802</t>
  </si>
  <si>
    <t>5110-1241-1-0804</t>
  </si>
  <si>
    <t>5110-1241-1-0805</t>
  </si>
  <si>
    <t>5110-1241-1-0806</t>
  </si>
  <si>
    <t>5110-1241-1-0807</t>
  </si>
  <si>
    <t>5110-1241-1-0808</t>
  </si>
  <si>
    <t>5110-1241-1-0810</t>
  </si>
  <si>
    <t>METALICO</t>
  </si>
  <si>
    <t>NARANJA</t>
  </si>
  <si>
    <t>5110-1241-1-0841</t>
  </si>
  <si>
    <t>NEGRA</t>
  </si>
  <si>
    <t>MADERA CON ESCUDO</t>
  </si>
  <si>
    <t>ROBLE OSCURO</t>
  </si>
  <si>
    <t>FORTALECIMIENTO 2020</t>
  </si>
  <si>
    <t>MADERA CON DESCANZA BRAZOS</t>
  </si>
  <si>
    <t>ROBLE OSCURO/AZUL</t>
  </si>
  <si>
    <t>MADERA/TAPIZADA</t>
  </si>
  <si>
    <t>METALICOS 5 ENTREPAÑOS</t>
  </si>
  <si>
    <t>1241-1</t>
  </si>
  <si>
    <t>MOBILIARIO Y EQUIPO DE ADMINISTRACIÓN (EQUIPO DE CÓMPUTO Y DE TECNOLOGIAS DE LA INFORMACIÓN)</t>
  </si>
  <si>
    <t>5150-1241-3-0001</t>
  </si>
  <si>
    <t xml:space="preserve">MULTIFUNCIONAL </t>
  </si>
  <si>
    <t>SAMSUNG</t>
  </si>
  <si>
    <t>ZELPBJFD90004NN</t>
  </si>
  <si>
    <t>5150-1241-3-0041</t>
  </si>
  <si>
    <t>COMPUTADORA</t>
  </si>
  <si>
    <t>ACER/LG</t>
  </si>
  <si>
    <t>MMLXAA0013420BAES58510/2340679038186</t>
  </si>
  <si>
    <t>5150-1241-3-0004</t>
  </si>
  <si>
    <t xml:space="preserve">ACER </t>
  </si>
  <si>
    <t>V193W</t>
  </si>
  <si>
    <t>ETLC1080169160756E4201/MXJ00204PQ</t>
  </si>
  <si>
    <t>5150-1241-3-0005</t>
  </si>
  <si>
    <t>ACER</t>
  </si>
  <si>
    <t>LAP TOP</t>
  </si>
  <si>
    <t>ASPIRE V5-572-6410</t>
  </si>
  <si>
    <t>NXMA3AL010339077AE7600</t>
  </si>
  <si>
    <t>5150-1241-3-0006</t>
  </si>
  <si>
    <t>5200HL</t>
  </si>
  <si>
    <t>NMLXHAA0013420BAE98510/2340679032554</t>
  </si>
  <si>
    <t>5150-1241-3-0007</t>
  </si>
  <si>
    <t>IMPRESORA</t>
  </si>
  <si>
    <t>LASER</t>
  </si>
  <si>
    <t>M2835DW</t>
  </si>
  <si>
    <t>076JBJCF80002YM</t>
  </si>
  <si>
    <t>5150-1241-3-0267</t>
  </si>
  <si>
    <t>CPU ENSAMBLE CORE 17 8GB RAM 2TB HHD</t>
  </si>
  <si>
    <t>5150-1241-3-0268</t>
  </si>
  <si>
    <t>TERMINAL DE  HUELLA Y FACIAL 200  TCP/IP  EXT</t>
  </si>
  <si>
    <t>5150-1241-3-0008</t>
  </si>
  <si>
    <t>ACTECK</t>
  </si>
  <si>
    <t>602NTUD1S564/940399146975</t>
  </si>
  <si>
    <t>MONITOR</t>
  </si>
  <si>
    <t>PARA COMPUTADORA DE ESCRITORIO</t>
  </si>
  <si>
    <t>5150-1241-3-0076</t>
  </si>
  <si>
    <t>HP</t>
  </si>
  <si>
    <t>1012102</t>
  </si>
  <si>
    <t>5150-1241-3-0079</t>
  </si>
  <si>
    <t>5150-1241-3-0080</t>
  </si>
  <si>
    <t xml:space="preserve">COMPUTADORA </t>
  </si>
  <si>
    <t>5150-1241-3-0129</t>
  </si>
  <si>
    <t>602NTFA15603/940399150032</t>
  </si>
  <si>
    <t>REGULADOR</t>
  </si>
  <si>
    <t>SOLA BASIC</t>
  </si>
  <si>
    <t>micro volt inet</t>
  </si>
  <si>
    <t>5150-1241-3-0152</t>
  </si>
  <si>
    <t>NO BREAK</t>
  </si>
  <si>
    <t>CYBERPOWER</t>
  </si>
  <si>
    <t>Avrg750u</t>
  </si>
  <si>
    <t>5150-1241-3-0185</t>
  </si>
  <si>
    <t>TDE</t>
  </si>
  <si>
    <t>max 1000</t>
  </si>
  <si>
    <t>5150-1241-3-0186</t>
  </si>
  <si>
    <t>5150-1241-3-0206</t>
  </si>
  <si>
    <t>AVRG750U</t>
  </si>
  <si>
    <t>5150-1241-3-0010</t>
  </si>
  <si>
    <t>ETLC1081470330A7594237/859971028684</t>
  </si>
  <si>
    <t>5150-1241-3-0011</t>
  </si>
  <si>
    <t>ETLC108147033A6814237/859971029592</t>
  </si>
  <si>
    <t>5150-1241-3-0012</t>
  </si>
  <si>
    <t>ETLC108147033A054B4237/859971029497</t>
  </si>
  <si>
    <t>5150-1241-3-0013</t>
  </si>
  <si>
    <t>076BJ8GF9B00AMF</t>
  </si>
  <si>
    <t>5150-1241-3-0153</t>
  </si>
  <si>
    <t>pro pc</t>
  </si>
  <si>
    <t>5150-1241-3-0155</t>
  </si>
  <si>
    <t>5150-1241-3-0202</t>
  </si>
  <si>
    <t>KPXGB1A003683/CM3X22RA0010KMX</t>
  </si>
  <si>
    <t>P1102 W</t>
  </si>
  <si>
    <t>5150-1241-3-0015</t>
  </si>
  <si>
    <t>1018</t>
  </si>
  <si>
    <t>CMB1025214</t>
  </si>
  <si>
    <t>5150-1241-3-0017</t>
  </si>
  <si>
    <t>ETLC1081470260A98A4237/859971027613</t>
  </si>
  <si>
    <t>5150-1241-3-0018</t>
  </si>
  <si>
    <t>ETLC1080169160760D4201/859971028096</t>
  </si>
  <si>
    <t>5150-1241-3-0019</t>
  </si>
  <si>
    <t>7 ATECK</t>
  </si>
  <si>
    <t>09982788209/2340679031211</t>
  </si>
  <si>
    <t>5150-1241-3-0020</t>
  </si>
  <si>
    <t>MMLXHAA0013420B97E8510/2340679038180</t>
  </si>
  <si>
    <t>5150-1241-3-0021</t>
  </si>
  <si>
    <t>MMLXHAA0013420BEC/2340679032557</t>
  </si>
  <si>
    <t>5150-1241-3-0022</t>
  </si>
  <si>
    <t>ETLC1081470260A62F4237/2340679037863</t>
  </si>
  <si>
    <t>5150-1241-3-0023</t>
  </si>
  <si>
    <t>MMLXHAA0013420B9878510/2340679032566</t>
  </si>
  <si>
    <t>5150-1241-3-0024</t>
  </si>
  <si>
    <t>NXMBVAL001A667600</t>
  </si>
  <si>
    <t>5150-1241-3-0025</t>
  </si>
  <si>
    <t>SL-C40W/XAX</t>
  </si>
  <si>
    <t>BLANCO/NEGRO</t>
  </si>
  <si>
    <t>08Q5B8KJ1B0012T</t>
  </si>
  <si>
    <t>5150-1241-3-0026</t>
  </si>
  <si>
    <t>602NTK1SC45/940399146974</t>
  </si>
  <si>
    <t>5150-1241-3-0027</t>
  </si>
  <si>
    <t xml:space="preserve">IMPRESORA </t>
  </si>
  <si>
    <t xml:space="preserve">EPSON </t>
  </si>
  <si>
    <t>VHKK034101</t>
  </si>
  <si>
    <t>5150-1241-3-0157</t>
  </si>
  <si>
    <t>5150-1241-3-0158</t>
  </si>
  <si>
    <t>5150-1241-3-0159</t>
  </si>
  <si>
    <t>5150-1241-3-0161</t>
  </si>
  <si>
    <t>5150-1241-3-0162</t>
  </si>
  <si>
    <t>5150-1241-3-0163</t>
  </si>
  <si>
    <t>5150-1241-3-0029</t>
  </si>
  <si>
    <t>076JBJCF8002AE</t>
  </si>
  <si>
    <t>5150-1241-3-0137</t>
  </si>
  <si>
    <t>602NTTQ15665/940399144948</t>
  </si>
  <si>
    <t>5150-1241-3-0164</t>
  </si>
  <si>
    <t>TRIPP-LITE</t>
  </si>
  <si>
    <t>internet office ups</t>
  </si>
  <si>
    <t>9833HY0BC77800289</t>
  </si>
  <si>
    <t>5150-1241-3-0165</t>
  </si>
  <si>
    <t>5150-1241-3-0139</t>
  </si>
  <si>
    <t>ESCRITORIO, TODO EN UNO</t>
  </si>
  <si>
    <t>4CE4370FYB</t>
  </si>
  <si>
    <t>5150-1241-3-0032</t>
  </si>
  <si>
    <t>4CE4270F9D</t>
  </si>
  <si>
    <t>5150-1241-3-0039</t>
  </si>
  <si>
    <t>80504537940/859971027866</t>
  </si>
  <si>
    <t>5150-1241-3-0043</t>
  </si>
  <si>
    <t>5150-1241-3-0035</t>
  </si>
  <si>
    <t>5150-1241-3-0036</t>
  </si>
  <si>
    <t>512NTFA9N571/940399147287</t>
  </si>
  <si>
    <t>5150-1241-3-0044</t>
  </si>
  <si>
    <t>MMLXHAA0013420BAEE8510/234067038274</t>
  </si>
  <si>
    <t>5150-1241-3-0047</t>
  </si>
  <si>
    <t>MMLXHAA0013420B78C8510/2340679038183</t>
  </si>
  <si>
    <t>5150-1241-3-0048</t>
  </si>
  <si>
    <t>MMLXHAA0013420BD248510/2340679038167</t>
  </si>
  <si>
    <t>5150-1241-3-0050</t>
  </si>
  <si>
    <t>MMLXHAA0013420BAF38510/2340679032555</t>
  </si>
  <si>
    <t>5150-1241-3-0052</t>
  </si>
  <si>
    <t>NXMBYAL00241001A3F7600</t>
  </si>
  <si>
    <t>5150-1241-3-0053</t>
  </si>
  <si>
    <t xml:space="preserve"> LASER A COLOR  </t>
  </si>
  <si>
    <t>C410W</t>
  </si>
  <si>
    <t>06E8B8FAE00ZRF</t>
  </si>
  <si>
    <t>5150-1241-3-0056</t>
  </si>
  <si>
    <t>076JB8GF9B00KBM</t>
  </si>
  <si>
    <t>5150-1241-3-0057</t>
  </si>
  <si>
    <t>076JBJCF800044L</t>
  </si>
  <si>
    <t>5150-1241-3-0058</t>
  </si>
  <si>
    <t xml:space="preserve">PLOTTER </t>
  </si>
  <si>
    <t>T520</t>
  </si>
  <si>
    <t>GRIS/NEGRO</t>
  </si>
  <si>
    <t>5150-1241-3-0059</t>
  </si>
  <si>
    <t>MMTOCAND015170C75B8521/DTSXLAL005519A21733000</t>
  </si>
  <si>
    <t>5150-1241-3-0060</t>
  </si>
  <si>
    <t>MMTOCAN0015180FDD68520/DTSXLAL005519AL1203000</t>
  </si>
  <si>
    <t>5150-1241-3-0061</t>
  </si>
  <si>
    <t>MMTOCAN0015170C7528521/DTSXLAL005519A213B3000</t>
  </si>
  <si>
    <t>PORTATIL</t>
  </si>
  <si>
    <t>5150-1241-3-0063</t>
  </si>
  <si>
    <t>NXMBYAL002410019D57600</t>
  </si>
  <si>
    <t>5150-1241-3-0065</t>
  </si>
  <si>
    <t>601NTWGBT185/940399131403</t>
  </si>
  <si>
    <t>5150-1241-3-0066</t>
  </si>
  <si>
    <t>601NTLEBS592/940399132231</t>
  </si>
  <si>
    <t>5150-1241-3-0068</t>
  </si>
  <si>
    <t>601NTSUB5734/940398131448</t>
  </si>
  <si>
    <t>5150-1241-3-0070</t>
  </si>
  <si>
    <t>MMLXHAA0013420BE818510/940399146955</t>
  </si>
  <si>
    <t>5150-1241-3-0071</t>
  </si>
  <si>
    <t xml:space="preserve">LASER HP </t>
  </si>
  <si>
    <t>CHICA</t>
  </si>
  <si>
    <t>VNB6503774</t>
  </si>
  <si>
    <t>5150-1241-3-0073</t>
  </si>
  <si>
    <t>L310</t>
  </si>
  <si>
    <t>VHKK026743</t>
  </si>
  <si>
    <t xml:space="preserve">GRANDE </t>
  </si>
  <si>
    <t xml:space="preserve">GRIS </t>
  </si>
  <si>
    <t>5150-1241-3-0075</t>
  </si>
  <si>
    <t xml:space="preserve">XEROX </t>
  </si>
  <si>
    <t>WORKCENTER 5325</t>
  </si>
  <si>
    <t>897E6816</t>
  </si>
  <si>
    <t>5150-1241-3-0166</t>
  </si>
  <si>
    <t>BHBEQ2001132</t>
  </si>
  <si>
    <t>5150-1241-3-0167</t>
  </si>
  <si>
    <t>BHBEQ2001101</t>
  </si>
  <si>
    <t>5150-1241-3-0168</t>
  </si>
  <si>
    <t>BHBEQ2000984</t>
  </si>
  <si>
    <t>5150-1241-3-0169</t>
  </si>
  <si>
    <t>BHBEQ2001182</t>
  </si>
  <si>
    <t>5150-1241-3-0172</t>
  </si>
  <si>
    <t>BHBEQ2001185</t>
  </si>
  <si>
    <t>5150-1241-3-0173</t>
  </si>
  <si>
    <t>BHBEQ2001183</t>
  </si>
  <si>
    <t>5150-1241-3-0176</t>
  </si>
  <si>
    <t>BHBEQ2001107</t>
  </si>
  <si>
    <t>5150-1241-3-0179</t>
  </si>
  <si>
    <t>BHBEQ2003374</t>
  </si>
  <si>
    <t>5150-1241-3-0180</t>
  </si>
  <si>
    <t>5150-1241-3-0181</t>
  </si>
  <si>
    <t>BHBEQ2003371</t>
  </si>
  <si>
    <t>CDP</t>
  </si>
  <si>
    <t>EPSON</t>
  </si>
  <si>
    <t>5150-1241-3-0083</t>
  </si>
  <si>
    <t>512NTHM9N385/940399131456</t>
  </si>
  <si>
    <t>5150-1241-3-0084</t>
  </si>
  <si>
    <t>602NTJJ1S556/940399131762</t>
  </si>
  <si>
    <t>5150-1241-3-0086</t>
  </si>
  <si>
    <t>5CD6470FRD</t>
  </si>
  <si>
    <t>5150-1241-3-0087</t>
  </si>
  <si>
    <t xml:space="preserve">HP </t>
  </si>
  <si>
    <t>470FTO</t>
  </si>
  <si>
    <t>5150-1241-3-0089</t>
  </si>
  <si>
    <t>PHBQB34976</t>
  </si>
  <si>
    <t>5150-1241-3-0091</t>
  </si>
  <si>
    <t>NXMBYA2002410019017600</t>
  </si>
  <si>
    <t>5150-1241-3-0092</t>
  </si>
  <si>
    <t>M4580FX</t>
  </si>
  <si>
    <t>5150-1241-3-0187</t>
  </si>
  <si>
    <t>5150-1241-3-0093</t>
  </si>
  <si>
    <t xml:space="preserve">PRESIDENCIA </t>
  </si>
  <si>
    <t>5150-1241-3-0099</t>
  </si>
  <si>
    <t>VHKK026732</t>
  </si>
  <si>
    <t>LAPTOP</t>
  </si>
  <si>
    <t>5150-1241-3-0188</t>
  </si>
  <si>
    <t>5150-1241-3-0189</t>
  </si>
  <si>
    <t>5150-1241-3-0100</t>
  </si>
  <si>
    <t>VNB3295654</t>
  </si>
  <si>
    <t>5150-1241-3-0101</t>
  </si>
  <si>
    <t>ETLC1081470330A56F4237/859971028003</t>
  </si>
  <si>
    <t>5150-1241-3-0102</t>
  </si>
  <si>
    <t>601NTNHBS455/940399131404</t>
  </si>
  <si>
    <t>5150-1241-3-0103</t>
  </si>
  <si>
    <t>VNB6S03765</t>
  </si>
  <si>
    <t>5150-1241-3-0190</t>
  </si>
  <si>
    <t>5150-1241-3-0191</t>
  </si>
  <si>
    <t>5150-1241-3-0205</t>
  </si>
  <si>
    <t>DE ESCRITORIO</t>
  </si>
  <si>
    <t>5150-1241-3-0104</t>
  </si>
  <si>
    <t>VNB6R03063</t>
  </si>
  <si>
    <t>5150-1241-3-0105</t>
  </si>
  <si>
    <t>ACTECK/LG</t>
  </si>
  <si>
    <t>512NTBK9N621/940399146979</t>
  </si>
  <si>
    <t>5150-1241-3-0160</t>
  </si>
  <si>
    <t>5150-1241-3-0116</t>
  </si>
  <si>
    <t>NXMBYAL002410019437600</t>
  </si>
  <si>
    <t>5150-1241-3-0118</t>
  </si>
  <si>
    <t>5150-1241-3-0195</t>
  </si>
  <si>
    <t>5150-1241-3-0108</t>
  </si>
  <si>
    <t>939992041334/9980278820</t>
  </si>
  <si>
    <t>5150-1241-3-0192</t>
  </si>
  <si>
    <t>5150-1241-3-0110</t>
  </si>
  <si>
    <t>ETLC1081470330A6864237/859971028689</t>
  </si>
  <si>
    <t>5150-1241-3-0111</t>
  </si>
  <si>
    <t>NXGE6AL0197031B3947600</t>
  </si>
  <si>
    <t>5150-1241-3-0114</t>
  </si>
  <si>
    <t>ETLC1081470330A56B4237</t>
  </si>
  <si>
    <t>5150-1241-3-0193</t>
  </si>
  <si>
    <t>5150-1241-3-0146</t>
  </si>
  <si>
    <t>NOC</t>
  </si>
  <si>
    <t>KPXB1A003661/</t>
  </si>
  <si>
    <t>5150-1241-3-0148</t>
  </si>
  <si>
    <t>KPXGB1A003445/</t>
  </si>
  <si>
    <t>5150-1241-3-0120</t>
  </si>
  <si>
    <t>VND3Q14844</t>
  </si>
  <si>
    <t>5150-1241-3-0125</t>
  </si>
  <si>
    <t>ASPIRE E15</t>
  </si>
  <si>
    <t>NXMUDAL001521051B83400</t>
  </si>
  <si>
    <t>5150-1241-3-0126</t>
  </si>
  <si>
    <t>NXMUDAL001521050D43400</t>
  </si>
  <si>
    <t>MULTIFUNCIONAL</t>
  </si>
  <si>
    <t xml:space="preserve"> </t>
  </si>
  <si>
    <t>KOBLENZ</t>
  </si>
  <si>
    <t>5150-1241-3-0199</t>
  </si>
  <si>
    <t>5150-1241-3-0201</t>
  </si>
  <si>
    <t>5150-1241-3-0145</t>
  </si>
  <si>
    <t>ESCANER</t>
  </si>
  <si>
    <t>KODAK</t>
  </si>
  <si>
    <t>DIGITAL</t>
  </si>
  <si>
    <t>i2420</t>
  </si>
  <si>
    <t>550G0789</t>
  </si>
  <si>
    <t>5150-1241-3-0293</t>
  </si>
  <si>
    <t>COPIADORA</t>
  </si>
  <si>
    <t>SCX654514L</t>
  </si>
  <si>
    <t>Z25CB1CB600105H</t>
  </si>
  <si>
    <t>ML2240</t>
  </si>
  <si>
    <t>5150-1241-3-0128</t>
  </si>
  <si>
    <t>MXGE6AL0197031D1B17600</t>
  </si>
  <si>
    <t>5150-1241-3-0130</t>
  </si>
  <si>
    <t>ACE R</t>
  </si>
  <si>
    <t>5150-1241-3-0216</t>
  </si>
  <si>
    <t>6545N</t>
  </si>
  <si>
    <t>Z25CB1CD00257V</t>
  </si>
  <si>
    <t>5150-1241-3-0217</t>
  </si>
  <si>
    <t>DELL</t>
  </si>
  <si>
    <t>5150-1241-3-0222</t>
  </si>
  <si>
    <t>LG</t>
  </si>
  <si>
    <t>19M38</t>
  </si>
  <si>
    <t>NEGRO/BLANCO</t>
  </si>
  <si>
    <t>803NTTG985Q5</t>
  </si>
  <si>
    <t>5150-1241-3-0223</t>
  </si>
  <si>
    <t>803NTT05G697</t>
  </si>
  <si>
    <t>5150-1241-3-0224</t>
  </si>
  <si>
    <t>803NTFA5G995</t>
  </si>
  <si>
    <t>5150-1241-3-0229</t>
  </si>
  <si>
    <t>803NTGY5G839</t>
  </si>
  <si>
    <t>5150-1241-3-0230</t>
  </si>
  <si>
    <t>803NTXR5G874</t>
  </si>
  <si>
    <t>5150-1241-3-0233</t>
  </si>
  <si>
    <t>803NTLE5G840</t>
  </si>
  <si>
    <t>5150-1241-3-0234</t>
  </si>
  <si>
    <t>ASPIRE</t>
  </si>
  <si>
    <t>NXGNPAL030805194237600</t>
  </si>
  <si>
    <t>N17Q1</t>
  </si>
  <si>
    <t>5150-1241-3-0237</t>
  </si>
  <si>
    <t>NXGNPAL030805190EF7600</t>
  </si>
  <si>
    <t>5150-1241-3-0238</t>
  </si>
  <si>
    <t>NXGNPAL0308051942B7600</t>
  </si>
  <si>
    <t>5150-1241-3-0239</t>
  </si>
  <si>
    <t>ASPIRE N17Q1</t>
  </si>
  <si>
    <t>NXGNPAL030805194287600</t>
  </si>
  <si>
    <t>5150-1241-3-0240</t>
  </si>
  <si>
    <t>NXGNPAL0308051943A7600</t>
  </si>
  <si>
    <t>5150-1241-3-0241</t>
  </si>
  <si>
    <t>L-380</t>
  </si>
  <si>
    <t>X34N451172</t>
  </si>
  <si>
    <t>5150-1241-3-0242</t>
  </si>
  <si>
    <t>5150-1241-3-0243</t>
  </si>
  <si>
    <t>X34N451062</t>
  </si>
  <si>
    <t>5150-1241-3-0244</t>
  </si>
  <si>
    <t>X34N451106</t>
  </si>
  <si>
    <t>5150-1241-3-0095</t>
  </si>
  <si>
    <t>Z09</t>
  </si>
  <si>
    <t>NXM26ALO18305137F7644</t>
  </si>
  <si>
    <t>5150-1241-3-0246</t>
  </si>
  <si>
    <t>X34N451162</t>
  </si>
  <si>
    <t>5150-1241-3-0247</t>
  </si>
  <si>
    <t>X34N451160</t>
  </si>
  <si>
    <t>5150-1241-3-0248</t>
  </si>
  <si>
    <t>X34N451050</t>
  </si>
  <si>
    <t>5150-1241-3-0250</t>
  </si>
  <si>
    <t>X32N451161</t>
  </si>
  <si>
    <t>5150-1241-3-0251</t>
  </si>
  <si>
    <t>X34N449318</t>
  </si>
  <si>
    <t>5150-1241-3-0252</t>
  </si>
  <si>
    <t>X34N451175</t>
  </si>
  <si>
    <t>5150-1241-3-0253</t>
  </si>
  <si>
    <t>LASERJET PRO</t>
  </si>
  <si>
    <t>M102w</t>
  </si>
  <si>
    <t>VND3H35271</t>
  </si>
  <si>
    <t>5150-1241-3-0254</t>
  </si>
  <si>
    <t>M5360RX</t>
  </si>
  <si>
    <t>0C7QBJFJ50009AW</t>
  </si>
  <si>
    <t>SCANNER</t>
  </si>
  <si>
    <t>CANON</t>
  </si>
  <si>
    <t>LiDE120</t>
  </si>
  <si>
    <t>5150-1241-3-0256</t>
  </si>
  <si>
    <t>RMCK10402</t>
  </si>
  <si>
    <t>5150-1241-3-0257</t>
  </si>
  <si>
    <t>5150-1241-3-0258</t>
  </si>
  <si>
    <t>CNB1N6P275</t>
  </si>
  <si>
    <t>5150-1241-3-0260</t>
  </si>
  <si>
    <t>CNB16P277</t>
  </si>
  <si>
    <t>5150-1241-3-0261</t>
  </si>
  <si>
    <t>CNB1L6P299</t>
  </si>
  <si>
    <t>5150-1241-3-0262</t>
  </si>
  <si>
    <t>CNB1L6P296</t>
  </si>
  <si>
    <t>5150-1241-3-0263</t>
  </si>
  <si>
    <t>0A9YBJEK6001NA</t>
  </si>
  <si>
    <t>5150-1241-3-0264</t>
  </si>
  <si>
    <t>CNB1L6P27N</t>
  </si>
  <si>
    <t>5150-1241-3-0265</t>
  </si>
  <si>
    <t>CNB1L69292</t>
  </si>
  <si>
    <t>5150-1241-3-0266</t>
  </si>
  <si>
    <t>PLOTTER</t>
  </si>
  <si>
    <t>LATEX</t>
  </si>
  <si>
    <t>LATEX 315</t>
  </si>
  <si>
    <t>CN7C4FM0CW</t>
  </si>
  <si>
    <t>5150-1241-3-0269</t>
  </si>
  <si>
    <t>COMPUTADORA ENSAMBLADA</t>
  </si>
  <si>
    <t>V206HQL</t>
  </si>
  <si>
    <t>MMLY6AM0018420797A8509</t>
  </si>
  <si>
    <t>5150-1241-3-0271</t>
  </si>
  <si>
    <t>L4150</t>
  </si>
  <si>
    <t>X4D9379238</t>
  </si>
  <si>
    <t>5150-1241-3-0272</t>
  </si>
  <si>
    <t>5150-1241-3-0273</t>
  </si>
  <si>
    <t>REGULADOR DE VOLTAJE</t>
  </si>
  <si>
    <t>FORZA</t>
  </si>
  <si>
    <t>FVR-1001</t>
  </si>
  <si>
    <t>5150-1241-3-0294</t>
  </si>
  <si>
    <t>L-120</t>
  </si>
  <si>
    <t>TNUK427398</t>
  </si>
  <si>
    <t>R2C-AVR</t>
  </si>
  <si>
    <t xml:space="preserve">NEGRO </t>
  </si>
  <si>
    <t>5150-1241-3-0296</t>
  </si>
  <si>
    <t>ALL IN ONE</t>
  </si>
  <si>
    <t>24-FDI2LA</t>
  </si>
  <si>
    <t>8CC925121M</t>
  </si>
  <si>
    <t>FOTALECIMIENTO 2019</t>
  </si>
  <si>
    <t>5150-1241-3-0297</t>
  </si>
  <si>
    <t>5150-1241-3-0298</t>
  </si>
  <si>
    <t>BROTHER</t>
  </si>
  <si>
    <t>DCP-L</t>
  </si>
  <si>
    <t>5150-1241-3-0299</t>
  </si>
  <si>
    <t>ProLiant</t>
  </si>
  <si>
    <t>ML30</t>
  </si>
  <si>
    <t>2M275105FD</t>
  </si>
  <si>
    <t>5150-1241-3-0300</t>
  </si>
  <si>
    <t>ZBOOK</t>
  </si>
  <si>
    <t>15V G5</t>
  </si>
  <si>
    <t>CND9435SQQ</t>
  </si>
  <si>
    <t>5150-1241-3-0301</t>
  </si>
  <si>
    <t>LCD</t>
  </si>
  <si>
    <t>N223</t>
  </si>
  <si>
    <t>1CR8520XSR</t>
  </si>
  <si>
    <t>5150-1241-3-0302</t>
  </si>
  <si>
    <t>1000VA/500W</t>
  </si>
  <si>
    <t>R-UPR1008</t>
  </si>
  <si>
    <t>191205-3140209</t>
  </si>
  <si>
    <t>5150-1241-3-0303</t>
  </si>
  <si>
    <t>191205-3140212</t>
  </si>
  <si>
    <t>5150-1241-3-0304</t>
  </si>
  <si>
    <t>ROTULADOR</t>
  </si>
  <si>
    <t>P. TOUCH</t>
  </si>
  <si>
    <t>PT-D400</t>
  </si>
  <si>
    <t>BLANCO/GRIS</t>
  </si>
  <si>
    <t>U64415M9Z537266</t>
  </si>
  <si>
    <t>5150-1241-3-0305</t>
  </si>
  <si>
    <t>ASUS</t>
  </si>
  <si>
    <t>NOTEBOOK</t>
  </si>
  <si>
    <t>F407U</t>
  </si>
  <si>
    <t>JCN0GR05H34751A</t>
  </si>
  <si>
    <t>5150-1241-3-0306</t>
  </si>
  <si>
    <t>JCN0GR05N892519</t>
  </si>
  <si>
    <t>5150-1241-3-0307</t>
  </si>
  <si>
    <t>JCN0GR05J780517</t>
  </si>
  <si>
    <t>5150-1241-3-0309</t>
  </si>
  <si>
    <t>MULTIFUNCIONAL ECOTANK</t>
  </si>
  <si>
    <t>L5190</t>
  </si>
  <si>
    <t>X5NQ093448</t>
  </si>
  <si>
    <t>5150-1241-3-0310</t>
  </si>
  <si>
    <t>GHIA/ATECK</t>
  </si>
  <si>
    <t>MG2020 / AC-929035</t>
  </si>
  <si>
    <t>SDG550200924 / 1760952172194</t>
  </si>
  <si>
    <t>5150-1241-3-0311</t>
  </si>
  <si>
    <t>SDG550201052 / 011392903003048</t>
  </si>
  <si>
    <t>5150-1241-3-0312</t>
  </si>
  <si>
    <t>SDG550201064 / 011392903003091</t>
  </si>
  <si>
    <t>5150-1241-3-0313</t>
  </si>
  <si>
    <t>MULTIFUNCIONAL INK TANK</t>
  </si>
  <si>
    <t>CN01A6G3RB</t>
  </si>
  <si>
    <t>5150-1241-3-0314</t>
  </si>
  <si>
    <t>L3150</t>
  </si>
  <si>
    <t>X7GP098216</t>
  </si>
  <si>
    <t>5150-1241-3-0315</t>
  </si>
  <si>
    <t>PROXPRESS M4080FX</t>
  </si>
  <si>
    <t>CNB1M5N173</t>
  </si>
  <si>
    <t>5150-1241-3-0317</t>
  </si>
  <si>
    <t>GHIA/QUARONI</t>
  </si>
  <si>
    <t>MG2020</t>
  </si>
  <si>
    <t>S0229G-230701011/G15216320800047</t>
  </si>
  <si>
    <t>5150-1241-3-0318</t>
  </si>
  <si>
    <t>ISB SOLA BASIC</t>
  </si>
  <si>
    <t>MICROVOLT</t>
  </si>
  <si>
    <t>DN-21202</t>
  </si>
  <si>
    <t>E20H1424</t>
  </si>
  <si>
    <t>5150-1241-3-0320</t>
  </si>
  <si>
    <t xml:space="preserve">SLIM VOLT </t>
  </si>
  <si>
    <t>E20I00376</t>
  </si>
  <si>
    <t>5150-1241-3-0321</t>
  </si>
  <si>
    <t>E20I00368</t>
  </si>
  <si>
    <t>5150-1241-3-0322</t>
  </si>
  <si>
    <t>191205-3140210</t>
  </si>
  <si>
    <t>1241-3</t>
  </si>
  <si>
    <t>MOBILIARIO Y EQUIPO DE ADMINISTRACIÓN (OTROS MOBILIARIOS Y EQUIPO DE ADMINISTRACIÓN)</t>
  </si>
  <si>
    <t>5190-1241-9-0002</t>
  </si>
  <si>
    <t>DISPENSADOR DE AGUA</t>
  </si>
  <si>
    <t>OFIK WATER</t>
  </si>
  <si>
    <t xml:space="preserve"> LM-YL1-29B</t>
  </si>
  <si>
    <t>AIRE ACONDICIONADO</t>
  </si>
  <si>
    <t>COOL COMFORT</t>
  </si>
  <si>
    <t>5190-1241-9-0003</t>
  </si>
  <si>
    <t>5190-1241-9-0025</t>
  </si>
  <si>
    <t>DMA 1246KC</t>
  </si>
  <si>
    <t>5190-1241-9-0004</t>
  </si>
  <si>
    <t xml:space="preserve">INSTITUTO DE LA MUJER </t>
  </si>
  <si>
    <t>5190-1241-9-0006</t>
  </si>
  <si>
    <t>5190-1241-9-0007</t>
  </si>
  <si>
    <t>5190-1241-9-0008</t>
  </si>
  <si>
    <t>REFRIGERADOR</t>
  </si>
  <si>
    <t>WHIRLPOOL</t>
  </si>
  <si>
    <t>LRP07JXSQ</t>
  </si>
  <si>
    <t>5190-1241-9-0009</t>
  </si>
  <si>
    <t>5190-1241-9-0010</t>
  </si>
  <si>
    <t xml:space="preserve">HORNO DE MICROONDAS </t>
  </si>
  <si>
    <t xml:space="preserve">HAMILTON BEACH  </t>
  </si>
  <si>
    <t>5190-1241-9-0014</t>
  </si>
  <si>
    <t>WHIRPOOL</t>
  </si>
  <si>
    <t xml:space="preserve">BLANCO </t>
  </si>
  <si>
    <t>HQ62496648</t>
  </si>
  <si>
    <t>5190-1241-9-0017</t>
  </si>
  <si>
    <t>EXTINTOR</t>
  </si>
  <si>
    <t>TRIFUEGO</t>
  </si>
  <si>
    <t>101522530</t>
  </si>
  <si>
    <t>ROJO</t>
  </si>
  <si>
    <t>5190-1241-9-0018</t>
  </si>
  <si>
    <t>MAQUINA DE ESCRIBIR</t>
  </si>
  <si>
    <t>OLIVETTI</t>
  </si>
  <si>
    <t>5190-1241-9-0020</t>
  </si>
  <si>
    <t>5190-1241-9-0015</t>
  </si>
  <si>
    <t>WATER</t>
  </si>
  <si>
    <t>86330</t>
  </si>
  <si>
    <t>5190-1241-9-0016</t>
  </si>
  <si>
    <t>HQ62496679</t>
  </si>
  <si>
    <t>CAFETERA</t>
  </si>
  <si>
    <t>5190-1241-9-0053</t>
  </si>
  <si>
    <t>VENTILADOR</t>
  </si>
  <si>
    <t>EVERCOOL</t>
  </si>
  <si>
    <t>MF 6C-2</t>
  </si>
  <si>
    <t>5190-1241-9-0021</t>
  </si>
  <si>
    <t>OLYMPIA</t>
  </si>
  <si>
    <t>SG-3</t>
  </si>
  <si>
    <t>5190-1241-9-0031</t>
  </si>
  <si>
    <t>5190-1241-9-0032</t>
  </si>
  <si>
    <t>GABINETE CON CANDADO DE SEGURIDAD</t>
  </si>
  <si>
    <t>5190-1241-9-0033</t>
  </si>
  <si>
    <t>5190-1241-9-0034</t>
  </si>
  <si>
    <t>WT1626N</t>
  </si>
  <si>
    <t>5190-1241-9-0035</t>
  </si>
  <si>
    <t>WT1865A</t>
  </si>
  <si>
    <t>5190-1241-9-0055</t>
  </si>
  <si>
    <t>ETIQUETADOR</t>
  </si>
  <si>
    <t>PT7600</t>
  </si>
  <si>
    <t>U620037-J2Z528826</t>
  </si>
  <si>
    <t>DESPACHADOR DE AGUA</t>
  </si>
  <si>
    <t>MABE</t>
  </si>
  <si>
    <t>FRIO/CALIENTE</t>
  </si>
  <si>
    <t>EM02PB</t>
  </si>
  <si>
    <t>5190-1241-9-0037</t>
  </si>
  <si>
    <t>MIRAGE</t>
  </si>
  <si>
    <t>MDT10BB4161700295</t>
  </si>
  <si>
    <t>5190-1241-9-0038</t>
  </si>
  <si>
    <t>18030620NMA10053</t>
  </si>
  <si>
    <t>5190-1241-9-0039</t>
  </si>
  <si>
    <t>18030620NMA1082</t>
  </si>
  <si>
    <t>ENRRUTADORES</t>
  </si>
  <si>
    <t>GUILLOTINA</t>
  </si>
  <si>
    <t>5190-1241-9-0044</t>
  </si>
  <si>
    <t>INGENTO</t>
  </si>
  <si>
    <t>1142</t>
  </si>
  <si>
    <t>5190-1241-9-0056</t>
  </si>
  <si>
    <t>RELOJ</t>
  </si>
  <si>
    <t>JUZGADO CIVICO</t>
  </si>
  <si>
    <t>5190-1241-9-0057</t>
  </si>
  <si>
    <t>EXAIN</t>
  </si>
  <si>
    <t>PLATA CON ROJO</t>
  </si>
  <si>
    <t>5190-1241-9-0058</t>
  </si>
  <si>
    <t>CARROS PARA BASURA</t>
  </si>
  <si>
    <t>MORADO</t>
  </si>
  <si>
    <t>5190-1241-9-0059</t>
  </si>
  <si>
    <t>5190-1241-9-0060</t>
  </si>
  <si>
    <t>5190-1241-9-0061</t>
  </si>
  <si>
    <t>5190-1241-9-0062</t>
  </si>
  <si>
    <t>5190-1241-9-0063</t>
  </si>
  <si>
    <t>5190-1241-9-0064</t>
  </si>
  <si>
    <t>FARWARE</t>
  </si>
  <si>
    <t>FW-WD111MX</t>
  </si>
  <si>
    <t>340667299018A112F00477</t>
  </si>
  <si>
    <t xml:space="preserve">PARRILLA </t>
  </si>
  <si>
    <t xml:space="preserve">4 QUEMADORES </t>
  </si>
  <si>
    <t>MOBILIARIO Y EQUIPO EDUCACIONAL RECREATIVO (EQUIPOS Y APARATOS AUDIOVISUALES)</t>
  </si>
  <si>
    <t>5210-1242-1-0001</t>
  </si>
  <si>
    <t>PANTALLA LED 60" SMART.</t>
  </si>
  <si>
    <t>5210-1242-1-0002</t>
  </si>
  <si>
    <t>5210-1242-1-0003</t>
  </si>
  <si>
    <t>5210-1242-1-0004</t>
  </si>
  <si>
    <t>5210-1242-1-0005</t>
  </si>
  <si>
    <t>PROYECTOR</t>
  </si>
  <si>
    <t>BENQ</t>
  </si>
  <si>
    <t>MS531</t>
  </si>
  <si>
    <t>PD21J0124804E</t>
  </si>
  <si>
    <t>5210-1242-1-0006</t>
  </si>
  <si>
    <t>5210-1242-1-0007</t>
  </si>
  <si>
    <t>PD21J0094904E</t>
  </si>
  <si>
    <t>5210-1242-1-0008</t>
  </si>
  <si>
    <t>PD21J00791104E</t>
  </si>
  <si>
    <t>5210-1242-1-0009</t>
  </si>
  <si>
    <t>BOCINA</t>
  </si>
  <si>
    <t>MASTER</t>
  </si>
  <si>
    <t>BAFLE AMPLIFICADA 15</t>
  </si>
  <si>
    <t>MAHM-15ABATT</t>
  </si>
  <si>
    <t>5210-1242-1-0010</t>
  </si>
  <si>
    <t>MOBILIARIO Y EQUIPO EDUCACIONAL RECREATIVO (CÁMARAS FOTOGRÁFICAS Y DE VIDEO)</t>
  </si>
  <si>
    <t>5230-1242-3-0034</t>
  </si>
  <si>
    <t>CIRCUITO CERRADO</t>
  </si>
  <si>
    <t>FORTA  2017</t>
  </si>
  <si>
    <t>5230-1242-3-0003</t>
  </si>
  <si>
    <t>CAMARA</t>
  </si>
  <si>
    <t>FUJIFILM</t>
  </si>
  <si>
    <t>2QB01878</t>
  </si>
  <si>
    <t>5230-1242-3-0004</t>
  </si>
  <si>
    <t>2QB02918</t>
  </si>
  <si>
    <t>5230-1242-3-0005</t>
  </si>
  <si>
    <t>2QB03150</t>
  </si>
  <si>
    <t>5230-1242-3-0006</t>
  </si>
  <si>
    <t>NIKON</t>
  </si>
  <si>
    <t>Aw130</t>
  </si>
  <si>
    <t>5230-1242-3-0008</t>
  </si>
  <si>
    <t>5230-1242-3-0009</t>
  </si>
  <si>
    <t>5230-1242-3-0010</t>
  </si>
  <si>
    <t>5230-1242-3-0011</t>
  </si>
  <si>
    <t>5230-1242-3-0012</t>
  </si>
  <si>
    <t>5230-1242-3-0013</t>
  </si>
  <si>
    <t>GOPRO 3</t>
  </si>
  <si>
    <t>5230-1242-3-0014</t>
  </si>
  <si>
    <t>GOPRO 4 SILVER</t>
  </si>
  <si>
    <t>5230-1242-3-0015</t>
  </si>
  <si>
    <t>PIONER</t>
  </si>
  <si>
    <t>VIDEO CONFERENCIA</t>
  </si>
  <si>
    <t>5230-1242-3-0016</t>
  </si>
  <si>
    <t>LOGITEC</t>
  </si>
  <si>
    <t>5230-1242-3-0017</t>
  </si>
  <si>
    <t>5230-1242-3-0018</t>
  </si>
  <si>
    <t xml:space="preserve">VIDEOCONFERENCIA </t>
  </si>
  <si>
    <t>5230-1242-3-0019</t>
  </si>
  <si>
    <t>h87</t>
  </si>
  <si>
    <t>Participaciones</t>
  </si>
  <si>
    <t>5230-1242-3-0001</t>
  </si>
  <si>
    <t>CAMARA DIGITAL</t>
  </si>
  <si>
    <t>POWER SHOT</t>
  </si>
  <si>
    <t>PLATA</t>
  </si>
  <si>
    <t>5230-1242-3-0002</t>
  </si>
  <si>
    <t>5230-1242-3-0021</t>
  </si>
  <si>
    <t xml:space="preserve">XP </t>
  </si>
  <si>
    <t>5230-1242-3-0022</t>
  </si>
  <si>
    <t>AW130</t>
  </si>
  <si>
    <t>5230-1242-3-0023</t>
  </si>
  <si>
    <t>5230-1242-3-0024</t>
  </si>
  <si>
    <t>D5500</t>
  </si>
  <si>
    <t>5230-1242-3-0025</t>
  </si>
  <si>
    <t>ELPH160</t>
  </si>
  <si>
    <t>5230-1242-3-0027</t>
  </si>
  <si>
    <t>PowerShot</t>
  </si>
  <si>
    <t>5230-1242-3-0028</t>
  </si>
  <si>
    <t>5230-1242-3-0029</t>
  </si>
  <si>
    <t>5230-1242-3-0030</t>
  </si>
  <si>
    <t>5230-1242-3-0033</t>
  </si>
  <si>
    <t>GENERAL ELECTRIC</t>
  </si>
  <si>
    <t>5230-1242-3-0036</t>
  </si>
  <si>
    <t>20180707EB18</t>
  </si>
  <si>
    <t>FORTA  2019</t>
  </si>
  <si>
    <t>MOBILIARIO Y EQUIPO EDUCACIONAL RECREATIVO (OTRO MOBILIARIO Y EQUIPO EDUCACIONAL RECREATIVO)</t>
  </si>
  <si>
    <t>1242-9</t>
  </si>
  <si>
    <t>VEHICULOS, EQUIPO DE TRANSPORTE Y MAQUINARIA, OTROS EQUIPOS Y HERRAMIENTAS. (VEHICULOS Y EQUIPO TERRESTRE)</t>
  </si>
  <si>
    <t>5410-1244-1-0002</t>
  </si>
  <si>
    <t>CAMIONETA</t>
  </si>
  <si>
    <t>DODGE</t>
  </si>
  <si>
    <t xml:space="preserve">RAM </t>
  </si>
  <si>
    <t>1D7HU16N55J640387</t>
  </si>
  <si>
    <t>5410-1244-1-0003</t>
  </si>
  <si>
    <t>RAM DOBLE CABINA 4X4</t>
  </si>
  <si>
    <t>1D7HU18268J200945</t>
  </si>
  <si>
    <t>5410-1244-1-0004</t>
  </si>
  <si>
    <t>RAM DOBLE CABINA</t>
  </si>
  <si>
    <t>1D7HU18256S649671</t>
  </si>
  <si>
    <t>GMC</t>
  </si>
  <si>
    <t>5410-1244-1-0007</t>
  </si>
  <si>
    <t>RAM</t>
  </si>
  <si>
    <t>1D7HU18257J581928</t>
  </si>
  <si>
    <t>CAMION</t>
  </si>
  <si>
    <t>5410-1244-1-0010</t>
  </si>
  <si>
    <t>RAM ST2500</t>
  </si>
  <si>
    <t>1D7HU16N95J616416</t>
  </si>
  <si>
    <t>5410-1244-1-0011</t>
  </si>
  <si>
    <t>CHEVROLET</t>
  </si>
  <si>
    <t>4X4</t>
  </si>
  <si>
    <t>3GCEK14J18M111349</t>
  </si>
  <si>
    <t>5410-1244-1-0012</t>
  </si>
  <si>
    <t>CANYON SLT</t>
  </si>
  <si>
    <t>1GTH69CE4B8124662</t>
  </si>
  <si>
    <t>5410-1244-1-0013</t>
  </si>
  <si>
    <t>PICK-UP</t>
  </si>
  <si>
    <t>3GCNC9CX8CG203681</t>
  </si>
  <si>
    <t>5410-1244-1-0014</t>
  </si>
  <si>
    <t>3GCNC9CX8CG203793</t>
  </si>
  <si>
    <t>5410-1244-1-0015</t>
  </si>
  <si>
    <t>3GCNC9CX6CG204117</t>
  </si>
  <si>
    <t>5410-1244-1-0016</t>
  </si>
  <si>
    <t>3GCNC9CX8CG198062</t>
  </si>
  <si>
    <t>5410-1244-1-0017</t>
  </si>
  <si>
    <t>3GCNC9CX9CG203687</t>
  </si>
  <si>
    <t>5410-1244-1-0018</t>
  </si>
  <si>
    <t>3GCNC9CX8CG204118</t>
  </si>
  <si>
    <t>5410-1244-1-0019</t>
  </si>
  <si>
    <t>3GCNC9CXXCG204007</t>
  </si>
  <si>
    <t>5410-1244-1-0020</t>
  </si>
  <si>
    <t>3GCNC9CX4CG203791</t>
  </si>
  <si>
    <t>5410-1244-1-0021</t>
  </si>
  <si>
    <t>3GCNC9CXXCG203486</t>
  </si>
  <si>
    <t>5410-1244-1-0022</t>
  </si>
  <si>
    <t>AUTO</t>
  </si>
  <si>
    <t>SPARK IT</t>
  </si>
  <si>
    <t>KL8CJ6AD9EC495098</t>
  </si>
  <si>
    <t>5410-1244-1-0023</t>
  </si>
  <si>
    <t>YUKON</t>
  </si>
  <si>
    <t>1GKS27EF6ER239312</t>
  </si>
  <si>
    <t>5410-1244-1-0025</t>
  </si>
  <si>
    <t>1D3HV18T99S723444</t>
  </si>
  <si>
    <t>5410-1244-1-0026</t>
  </si>
  <si>
    <t>1D7HU16N98J194877</t>
  </si>
  <si>
    <t>5410-1244-1-0027</t>
  </si>
  <si>
    <t>FREIGHTLINER</t>
  </si>
  <si>
    <t>CAMION DE VOLTEO</t>
  </si>
  <si>
    <t>1FUYDZYB4TH779533</t>
  </si>
  <si>
    <t>MERCEDES</t>
  </si>
  <si>
    <t>INTERNACIONAL</t>
  </si>
  <si>
    <t>5410-1244-1-0030</t>
  </si>
  <si>
    <t>CHEYENNE</t>
  </si>
  <si>
    <t>3GCUY9ED0LG230132</t>
  </si>
  <si>
    <t>RECURSOS PROPIOS</t>
  </si>
  <si>
    <t>VEHICULOS, EQUIPO DE TRANSPORTE Y MAQUINARIA, OTROS EQUIPOS Y HERRAMIENTAS. (OTROS EQUIPOS DE TRANSPORTE)</t>
  </si>
  <si>
    <t>MAQUINARIA, OTROS EQUIPOS Y HERRAMIENTAS (MAQUINARIA Y EQUIPO AGROPECUARIO)</t>
  </si>
  <si>
    <t>MAQUINARIA, OTROS EQUIPOS Y HERRAMIENTAS (MAQUINARIA Y EQUIPO INDUSTRIAL)</t>
  </si>
  <si>
    <t>5620-1246-2-0001</t>
  </si>
  <si>
    <t>ASADOR METALICO</t>
  </si>
  <si>
    <t>5620-1246-2-0003</t>
  </si>
  <si>
    <t>MINI SPLIT</t>
  </si>
  <si>
    <t>exc261d</t>
  </si>
  <si>
    <t>5620-1246-2-0014</t>
  </si>
  <si>
    <t>exc181f7041500862</t>
  </si>
  <si>
    <t>5620-1246-2-0004</t>
  </si>
  <si>
    <t>exc121f7071500910</t>
  </si>
  <si>
    <t>5620-1246-2-0005</t>
  </si>
  <si>
    <t>5620-1246-2-0006</t>
  </si>
  <si>
    <t>exc261f704150136</t>
  </si>
  <si>
    <t>5620-1246-2-0007</t>
  </si>
  <si>
    <t>exc181f7041500955</t>
  </si>
  <si>
    <t>5620-1246-2-0031</t>
  </si>
  <si>
    <t>EXC121F7071500111</t>
  </si>
  <si>
    <t>5620-1246-2-0008</t>
  </si>
  <si>
    <t>5620-1246-2-0009</t>
  </si>
  <si>
    <t>5620-1246-2-0010</t>
  </si>
  <si>
    <t>5620-1246-2-0011</t>
  </si>
  <si>
    <t>exc121f7071500919</t>
  </si>
  <si>
    <t>5620-1246-2-0012</t>
  </si>
  <si>
    <t>exc261f7041501697</t>
  </si>
  <si>
    <t>5620-1246-2-0013</t>
  </si>
  <si>
    <t>CORTADORA DE METAL</t>
  </si>
  <si>
    <t>METAL BOCH</t>
  </si>
  <si>
    <t>5620-1246-2-0015</t>
  </si>
  <si>
    <t>5620-1246-2-0016</t>
  </si>
  <si>
    <t>5620-1246-2-0017</t>
  </si>
  <si>
    <t>exc261f7071500952</t>
  </si>
  <si>
    <t>5620-1246-2-0018</t>
  </si>
  <si>
    <t>exc181f7041500823</t>
  </si>
  <si>
    <t>5620-1246-2-0019</t>
  </si>
  <si>
    <t>exc261f7041501631</t>
  </si>
  <si>
    <t>5620-1246-2-0020</t>
  </si>
  <si>
    <t>exc181f7041500953</t>
  </si>
  <si>
    <t>5620-1246-2-0021</t>
  </si>
  <si>
    <t>exc181f7041500933</t>
  </si>
  <si>
    <t>5620-1246-2-0022</t>
  </si>
  <si>
    <t>exc261f7041500136</t>
  </si>
  <si>
    <t>5620-1246-2-0028</t>
  </si>
  <si>
    <t>5620-1246-2-0029</t>
  </si>
  <si>
    <t>5620-1246-2-0030</t>
  </si>
  <si>
    <t>5620-1246-2-0032</t>
  </si>
  <si>
    <t>REFRIGERADOR TIPO COMERCIAL DE VIDRIO DE ACERO 2 PUERTAS</t>
  </si>
  <si>
    <t>EM5112NN</t>
  </si>
  <si>
    <t>5620-1246-2-0033</t>
  </si>
  <si>
    <t>ESTANTERIA METALICA</t>
  </si>
  <si>
    <t>5620-1246-2-0034</t>
  </si>
  <si>
    <t>1 TONELADA</t>
  </si>
  <si>
    <t>CXC120J</t>
  </si>
  <si>
    <t>CXC120F7031806900</t>
  </si>
  <si>
    <t>5620-1246-2-0035</t>
  </si>
  <si>
    <t>EXC120F</t>
  </si>
  <si>
    <t>EXC120F703187146</t>
  </si>
  <si>
    <t>5620-1246-2-0036</t>
  </si>
  <si>
    <t>EXC120F7031806967</t>
  </si>
  <si>
    <t>5620-1246-2-0037</t>
  </si>
  <si>
    <t>CXC120J8041800271</t>
  </si>
  <si>
    <t>5620-1246-2-0038</t>
  </si>
  <si>
    <t>EXC120J8041800239</t>
  </si>
  <si>
    <t>5620-1246-2-0039</t>
  </si>
  <si>
    <t>TALADRO</t>
  </si>
  <si>
    <t>TRUPER</t>
  </si>
  <si>
    <t>5620-1246-2-0040</t>
  </si>
  <si>
    <t>SOPLADORA</t>
  </si>
  <si>
    <t xml:space="preserve">STIHL  </t>
  </si>
  <si>
    <t>MOCHILA</t>
  </si>
  <si>
    <t>BR420</t>
  </si>
  <si>
    <t>NARANJA/GRIS</t>
  </si>
  <si>
    <t>12-111-19</t>
  </si>
  <si>
    <t>1246-2</t>
  </si>
  <si>
    <t>MAQUINARIA, OTROS EQUIPOS Y HERRAMIENTAS (MAQUINARIA Y DE CONSTRUCCIÓN)</t>
  </si>
  <si>
    <t>5630-1246-3-0001</t>
  </si>
  <si>
    <t>MOTOBOMBA</t>
  </si>
  <si>
    <t>HONDA</t>
  </si>
  <si>
    <t>gp160</t>
  </si>
  <si>
    <t>WAGS-1002526</t>
  </si>
  <si>
    <t>5630-1246-3-0003</t>
  </si>
  <si>
    <t>wb30xt</t>
  </si>
  <si>
    <t>5630-1246-3-0005</t>
  </si>
  <si>
    <t>INDUSTRIAL PLUS</t>
  </si>
  <si>
    <t>ROJO Y NARANJA</t>
  </si>
  <si>
    <t>RETROEXCAVADORA</t>
  </si>
  <si>
    <t>JOHN DEERE</t>
  </si>
  <si>
    <t>AMARILLO</t>
  </si>
  <si>
    <t>5630-1246-3-0006</t>
  </si>
  <si>
    <t>TRACTOR</t>
  </si>
  <si>
    <t>CATERPILLAR</t>
  </si>
  <si>
    <t>D6N</t>
  </si>
  <si>
    <t>CCK00804</t>
  </si>
  <si>
    <t>5630-1246-3-0007</t>
  </si>
  <si>
    <t>MOTOCONFORMADORA</t>
  </si>
  <si>
    <t>1AL00730</t>
  </si>
  <si>
    <t>5630-1246-3-0008</t>
  </si>
  <si>
    <t>310G</t>
  </si>
  <si>
    <t>T0310SE888515</t>
  </si>
  <si>
    <t>5630-1246-3-0009</t>
  </si>
  <si>
    <t>CORTADORA CONCRETO</t>
  </si>
  <si>
    <t>MANO</t>
  </si>
  <si>
    <t>TS420</t>
  </si>
  <si>
    <t>1246-3</t>
  </si>
  <si>
    <t>MAQUINARIA, OTROS EQUIPOS Y HERRAMIENTAS (SISTEMAS DE AIRE ACONDICIONADO, CALEFACCIÓN Y DE REFRIGERACIÓN)</t>
  </si>
  <si>
    <t>5640-1246-4-0001</t>
  </si>
  <si>
    <t>ESPEJO P23</t>
  </si>
  <si>
    <t>MARTECO</t>
  </si>
  <si>
    <t>5640-1246-4-0002</t>
  </si>
  <si>
    <t xml:space="preserve">MINI SPLIT </t>
  </si>
  <si>
    <t>5640-1246-4-0003</t>
  </si>
  <si>
    <t>MIDEA</t>
  </si>
  <si>
    <t>2 TONELADA</t>
  </si>
  <si>
    <t xml:space="preserve"> PLUS SAVE MAS12H2ASR</t>
  </si>
  <si>
    <t>341A107560104240130174</t>
  </si>
  <si>
    <t>FORTALECIMIENTO</t>
  </si>
  <si>
    <t>5640-1246-4-0004</t>
  </si>
  <si>
    <t>3419620570903240130041</t>
  </si>
  <si>
    <t>5640-1246-4-0005</t>
  </si>
  <si>
    <t>FRIKK0</t>
  </si>
  <si>
    <t>K-D6AF</t>
  </si>
  <si>
    <t>VKK01200WWNP0D6AFJ70202</t>
  </si>
  <si>
    <t>5640-1246-4-0006</t>
  </si>
  <si>
    <t>341A348130104280130490</t>
  </si>
  <si>
    <t>5640-1246-4-0007</t>
  </si>
  <si>
    <t>1 TONELADAS</t>
  </si>
  <si>
    <t>341A348130104280130020</t>
  </si>
  <si>
    <t>RADIO</t>
  </si>
  <si>
    <t>KENWOOD</t>
  </si>
  <si>
    <t>PORTATIL DIGITAL</t>
  </si>
  <si>
    <t>5w</t>
  </si>
  <si>
    <t>5650-1246-5-0003</t>
  </si>
  <si>
    <t>B3B03268</t>
  </si>
  <si>
    <t>5650-1246-5-0006</t>
  </si>
  <si>
    <t>nexedgc</t>
  </si>
  <si>
    <t>B4500145</t>
  </si>
  <si>
    <t>5650-1246-5-0009</t>
  </si>
  <si>
    <t>B4300102</t>
  </si>
  <si>
    <t xml:space="preserve">GPS </t>
  </si>
  <si>
    <t>TRIMBLE JUNO</t>
  </si>
  <si>
    <t>5650-1246-5-0012</t>
  </si>
  <si>
    <t>3b handheld tnj33</t>
  </si>
  <si>
    <t>S/N 31000135100107</t>
  </si>
  <si>
    <t>5650-1246-5-0007</t>
  </si>
  <si>
    <t>RADIO DIGITAL</t>
  </si>
  <si>
    <t>NEXEDGC</t>
  </si>
  <si>
    <t>B4600210</t>
  </si>
  <si>
    <t>5650-1246-5-0025</t>
  </si>
  <si>
    <t>2 VIAS</t>
  </si>
  <si>
    <t>B6210757</t>
  </si>
  <si>
    <t>5650-1246-5-0004</t>
  </si>
  <si>
    <t>B3B03269</t>
  </si>
  <si>
    <t>5650-1246-5-0005</t>
  </si>
  <si>
    <t>B4600287</t>
  </si>
  <si>
    <t>5650-1246-5-0013</t>
  </si>
  <si>
    <t>BASE</t>
  </si>
  <si>
    <t>TK7302</t>
  </si>
  <si>
    <t>B5A11997</t>
  </si>
  <si>
    <t>5650-1246-5-0014</t>
  </si>
  <si>
    <t>TK2402</t>
  </si>
  <si>
    <t>B5A12601</t>
  </si>
  <si>
    <t>5650-1246-5-0015</t>
  </si>
  <si>
    <t>B5A12606</t>
  </si>
  <si>
    <t>5650-1246-5-0016</t>
  </si>
  <si>
    <t>B5404270</t>
  </si>
  <si>
    <t>5650-1246-5-0018</t>
  </si>
  <si>
    <t>B5404264</t>
  </si>
  <si>
    <t>5650-1246-5-0019</t>
  </si>
  <si>
    <t>B5404265</t>
  </si>
  <si>
    <t>5650-1246-5-0020</t>
  </si>
  <si>
    <t>MOVIL</t>
  </si>
  <si>
    <t>B5A11918</t>
  </si>
  <si>
    <t>5650-1246-5-0021</t>
  </si>
  <si>
    <t>B5A11996</t>
  </si>
  <si>
    <t>5650-1246-5-0022</t>
  </si>
  <si>
    <t>B5A11917</t>
  </si>
  <si>
    <t>5650-1246-5-0023</t>
  </si>
  <si>
    <t>B5A11920</t>
  </si>
  <si>
    <t>5650-1246-5-0024</t>
  </si>
  <si>
    <t>B5A119191</t>
  </si>
  <si>
    <t>5650-1246-5-0030</t>
  </si>
  <si>
    <t>B5A11916</t>
  </si>
  <si>
    <t>5650-1246-5-0041</t>
  </si>
  <si>
    <t xml:space="preserve">REPETIDOR </t>
  </si>
  <si>
    <t>FRECUENCIA</t>
  </si>
  <si>
    <t>NXR710</t>
  </si>
  <si>
    <t>B6110185</t>
  </si>
  <si>
    <t>5650-1246-5-0042</t>
  </si>
  <si>
    <t>DUPLEXER</t>
  </si>
  <si>
    <t>RECHAZO DE BANDA</t>
  </si>
  <si>
    <t>5650-1246-5-0043</t>
  </si>
  <si>
    <t>ANTENA</t>
  </si>
  <si>
    <t>4 DIPOLOS</t>
  </si>
  <si>
    <t xml:space="preserve"> DB224-A</t>
  </si>
  <si>
    <t>15US460664423</t>
  </si>
  <si>
    <t>RADIO PORTATIL DIGITAL</t>
  </si>
  <si>
    <t>5W</t>
  </si>
  <si>
    <t>5650-1246-5-0044</t>
  </si>
  <si>
    <t>REPETIDOR DIGITAL</t>
  </si>
  <si>
    <t>VHF</t>
  </si>
  <si>
    <t>5650-1246-5-0045</t>
  </si>
  <si>
    <t>5650-1246-5-0046</t>
  </si>
  <si>
    <t>ANTENA BASE VHF</t>
  </si>
  <si>
    <t>5650-1246-5-0047</t>
  </si>
  <si>
    <t>5650-1246-5-0048</t>
  </si>
  <si>
    <t>ANT. BASE OMNIDIRECCIONAL ALTA GANAN</t>
  </si>
  <si>
    <t>5650-1246-5-0049</t>
  </si>
  <si>
    <t xml:space="preserve">SIST TRANSMISION DATOS                                         </t>
  </si>
  <si>
    <t xml:space="preserve"> 4 ROCKET</t>
  </si>
  <si>
    <t xml:space="preserve"> UBIQUITI NW</t>
  </si>
  <si>
    <t>5650-1246-5-0050</t>
  </si>
  <si>
    <t>3B HANDHELD TNJ34</t>
  </si>
  <si>
    <t>S/N 31000135100150</t>
  </si>
  <si>
    <t>5650-1246-5-0033</t>
  </si>
  <si>
    <t>B4500147</t>
  </si>
  <si>
    <t>5650-1246-5-0035</t>
  </si>
  <si>
    <t>B3B03270</t>
  </si>
  <si>
    <t>5650-1246-5-0036</t>
  </si>
  <si>
    <t>5650-1246-5-0038</t>
  </si>
  <si>
    <t>B4600227</t>
  </si>
  <si>
    <t>5650-1246-5-0052</t>
  </si>
  <si>
    <t>RADIO DE 2 VIAS</t>
  </si>
  <si>
    <t>MOTOROLA</t>
  </si>
  <si>
    <t>S/3W</t>
  </si>
  <si>
    <t>867TSZ2601</t>
  </si>
  <si>
    <t>5650-1246-5-0053</t>
  </si>
  <si>
    <t>867TSZ2620</t>
  </si>
  <si>
    <t>5650-1246-5-0051</t>
  </si>
  <si>
    <t>KIT DE TELEFONIA</t>
  </si>
  <si>
    <t>CISCO</t>
  </si>
  <si>
    <t>CONMUTADOR</t>
  </si>
  <si>
    <t>SPA509G</t>
  </si>
  <si>
    <t>CCQ21170KHZ</t>
  </si>
  <si>
    <t>5650-1246-5-0058</t>
  </si>
  <si>
    <t>5650-1246-5-0054</t>
  </si>
  <si>
    <t>LAMO1JQC9JA1AN</t>
  </si>
  <si>
    <t>751IUQ1102</t>
  </si>
  <si>
    <t>FORTALECIMIENTO 2018</t>
  </si>
  <si>
    <t>5650-1246-5-0057</t>
  </si>
  <si>
    <t>751IUL2225</t>
  </si>
  <si>
    <t>751IUQ1107</t>
  </si>
  <si>
    <t>5650-1246-5-0055</t>
  </si>
  <si>
    <t xml:space="preserve">REGULADOR </t>
  </si>
  <si>
    <t>ASTON</t>
  </si>
  <si>
    <t>RS-20A</t>
  </si>
  <si>
    <t>5650-1246-5-0059</t>
  </si>
  <si>
    <t>5650-1246-5-0060</t>
  </si>
  <si>
    <t>ANTENA PARA RADIO</t>
  </si>
  <si>
    <t>G-7</t>
  </si>
  <si>
    <t>5650-1246-5-0061</t>
  </si>
  <si>
    <t>5650-1246-5-0062</t>
  </si>
  <si>
    <t>DEP570</t>
  </si>
  <si>
    <t>5650-1246-5-0063</t>
  </si>
  <si>
    <t>5650-1246-5-0075</t>
  </si>
  <si>
    <t>T200MC</t>
  </si>
  <si>
    <t>1661VT6R07</t>
  </si>
  <si>
    <t>5650-1246-5-0076</t>
  </si>
  <si>
    <t>1661VT7U43</t>
  </si>
  <si>
    <t>5650-1246-5-0077</t>
  </si>
  <si>
    <t>1661VT6Q71</t>
  </si>
  <si>
    <t>5650-1246-5-0078</t>
  </si>
  <si>
    <t>1661VT7U57</t>
  </si>
  <si>
    <t>5650-1246-5-0079</t>
  </si>
  <si>
    <t>BAOFENG</t>
  </si>
  <si>
    <t>UV-82</t>
  </si>
  <si>
    <t>20UV344742</t>
  </si>
  <si>
    <t>5650-1246-5-0080</t>
  </si>
  <si>
    <t>20UV344747</t>
  </si>
  <si>
    <t>5650-1246-5-0081</t>
  </si>
  <si>
    <t>20UV344740</t>
  </si>
  <si>
    <t>5650-1246-5-0082</t>
  </si>
  <si>
    <t>20UV344749</t>
  </si>
  <si>
    <t>1246-5</t>
  </si>
  <si>
    <t>MAQUINARIA, OTROS EQUIPOS Y HERRAMIENTAS (HERRAMIENTAS Y MÁQUINAS-HERRAMIENTAS)</t>
  </si>
  <si>
    <t>TRITURADORA</t>
  </si>
  <si>
    <t>ROYAL</t>
  </si>
  <si>
    <t>PX8</t>
  </si>
  <si>
    <t>MOTOSIERRA</t>
  </si>
  <si>
    <t>5670-1246-7-0005</t>
  </si>
  <si>
    <t>ESCALERA</t>
  </si>
  <si>
    <t>5670-1246-7-0009</t>
  </si>
  <si>
    <t>PISTOLA PINTAR</t>
  </si>
  <si>
    <t>5670-1246-7-0008</t>
  </si>
  <si>
    <t>TRITURADORA DE PAPEL</t>
  </si>
  <si>
    <t>COMERCIALIZADORA</t>
  </si>
  <si>
    <t>1600MX</t>
  </si>
  <si>
    <t>5670-1246-7-0011</t>
  </si>
  <si>
    <t>TIJERA</t>
  </si>
  <si>
    <t>5670-1246-7-0010</t>
  </si>
  <si>
    <t>PULIDORA</t>
  </si>
  <si>
    <t>STHIL</t>
  </si>
  <si>
    <t>5670-1246-7-0013</t>
  </si>
  <si>
    <t xml:space="preserve">DESMALEZADORA </t>
  </si>
  <si>
    <t>FS 460</t>
  </si>
  <si>
    <t>e1*2016/1628*2016/1628SHA3/P*0078*00</t>
  </si>
  <si>
    <t xml:space="preserve">SERVICIOS PUBLICOS </t>
  </si>
  <si>
    <t>5670-1246-7-0014</t>
  </si>
  <si>
    <t>5670-1246-7-0015</t>
  </si>
  <si>
    <t xml:space="preserve">MOTOSIERRA </t>
  </si>
  <si>
    <t>e1*97/68SH2-IIA*2012/46*0794*01</t>
  </si>
  <si>
    <t>5670-1246-7-0017</t>
  </si>
  <si>
    <t>MAQUINA PARA PINTAR</t>
  </si>
  <si>
    <t>GRACO</t>
  </si>
  <si>
    <t>PULVERIZADOR SIN AIRE</t>
  </si>
  <si>
    <t>PRO210 ES</t>
  </si>
  <si>
    <t>GRIS/AZUL</t>
  </si>
  <si>
    <t>17P924B</t>
  </si>
  <si>
    <t>5670-1246-7-0018</t>
  </si>
  <si>
    <t>MANUAL</t>
  </si>
  <si>
    <t>MS 250</t>
  </si>
  <si>
    <t>1123-012-3056</t>
  </si>
  <si>
    <t>5670-1246-7-0019</t>
  </si>
  <si>
    <t xml:space="preserve">FS 460 C </t>
  </si>
  <si>
    <t>BLANCO/NARANJA</t>
  </si>
  <si>
    <t>41479673307BS</t>
  </si>
  <si>
    <t>5670-1246-7-0020</t>
  </si>
  <si>
    <t>DES-520</t>
  </si>
  <si>
    <t>NEGRO/NARANJA</t>
  </si>
  <si>
    <t>SK1E44F2E</t>
  </si>
  <si>
    <t>1246-7</t>
  </si>
  <si>
    <t>MAQUINARIA, OTROS EQUIPOS Y HERRAMIENTAS (OTROS EQUIPOS)</t>
  </si>
  <si>
    <t>5690-1246-9-0002</t>
  </si>
  <si>
    <t>TELEMETRO LASER DIGITAL</t>
  </si>
  <si>
    <t>G1M250VF3601K7Z100</t>
  </si>
  <si>
    <t>5690-1246-9-0003</t>
  </si>
  <si>
    <t>ENFRIADOR VERTICAL</t>
  </si>
  <si>
    <t>CRIOTEC</t>
  </si>
  <si>
    <t>CFX19</t>
  </si>
  <si>
    <t>5690-1246-9-0004</t>
  </si>
  <si>
    <t>MODULO FOTOVOLTOICO</t>
  </si>
  <si>
    <t>EPCOM</t>
  </si>
  <si>
    <t>5690-1246-9-0005</t>
  </si>
  <si>
    <t>5690-1246-9-0019</t>
  </si>
  <si>
    <t>5690-1246-9-0021</t>
  </si>
  <si>
    <t>5690-1246-9-0022</t>
  </si>
  <si>
    <t>5690-1246-9-0023</t>
  </si>
  <si>
    <t>5690-1246-9-0024</t>
  </si>
  <si>
    <t>5690-1246-9-0017</t>
  </si>
  <si>
    <t>ROUTER</t>
  </si>
  <si>
    <t>300MBS</t>
  </si>
  <si>
    <t>5690-1246-9-0018</t>
  </si>
  <si>
    <t>BALANCEADOR DE CARGA</t>
  </si>
  <si>
    <t>Tl-r480t</t>
  </si>
  <si>
    <t>1246-9</t>
  </si>
  <si>
    <t>ACTIVOS INTANGIBLES LICENCIAS</t>
  </si>
  <si>
    <t>No.DE SERIE</t>
  </si>
  <si>
    <t>ESTADO FISICO</t>
  </si>
  <si>
    <t>LICENCIA MI ADMINXML+D500</t>
  </si>
  <si>
    <t>SOFTWARE</t>
  </si>
  <si>
    <t>ACTIVOS INTANGIBLES SOFTWARE</t>
  </si>
  <si>
    <t>5971-1254-1-0001</t>
  </si>
  <si>
    <t>LICENCIA OPUS</t>
  </si>
  <si>
    <t>5971-1254-1-0002</t>
  </si>
  <si>
    <t>LICENCIA ATIVIRUS</t>
  </si>
  <si>
    <t>1251-1254</t>
  </si>
  <si>
    <t>H. AYUNTAMIENTO DEL MUNICIPIO DE:  MEZQUITAL, DGO.</t>
  </si>
  <si>
    <t>COMODATO DE VEHÍCULOS</t>
  </si>
  <si>
    <t>CODIGO ANTERIOR</t>
  </si>
  <si>
    <t>NÚMERO DE SERIE</t>
  </si>
  <si>
    <t>ESTATUS</t>
  </si>
  <si>
    <t>CODIGO PATRIMONIAL</t>
  </si>
  <si>
    <t>COMODATO-00196</t>
  </si>
  <si>
    <t>FORD F-250, 2008 BLANCA, PLACAS FS-08-472.</t>
  </si>
  <si>
    <t>3FTGF18W68MA20242</t>
  </si>
  <si>
    <t>EDUCACION, CULTURA Y DEPORTE</t>
  </si>
  <si>
    <t>COMODATO -0023</t>
  </si>
  <si>
    <t>COMODATO-00133</t>
  </si>
  <si>
    <t>CAMIONETA, DODGE RAM 1500,2010, PICK-UP.</t>
  </si>
  <si>
    <t>3D7Y51EK4AG174788</t>
  </si>
  <si>
    <t>COMODATO -0025</t>
  </si>
  <si>
    <t>COMODATO-00134</t>
  </si>
  <si>
    <t>CAMIONETA, DODGE RAM 4X4, 2011, PICK-UP.</t>
  </si>
  <si>
    <t>3D7R61CT7BG633889</t>
  </si>
  <si>
    <t>COMODATO -0026</t>
  </si>
  <si>
    <t>COMODATO-00136</t>
  </si>
  <si>
    <t>CAMIONETA, FORD, 2013, PICK-UP</t>
  </si>
  <si>
    <t>1FTFW1EF8DKD11410</t>
  </si>
  <si>
    <t>COMODATO -0027</t>
  </si>
  <si>
    <t>COMODATO-00140</t>
  </si>
  <si>
    <t>CAMIONETA, FORD, F.250, 2008, PICK-UP.</t>
  </si>
  <si>
    <t>3FTGF18W28MA20240</t>
  </si>
  <si>
    <t>COMODATO -0028</t>
  </si>
  <si>
    <t>COMODATO-00142</t>
  </si>
  <si>
    <t>COMODATO -0029</t>
  </si>
  <si>
    <t>COMODATO-00141</t>
  </si>
  <si>
    <t>CAMIONETA, FORD, 2015, PICK-UP.</t>
  </si>
  <si>
    <t>1FTFW1EF6EKF59379</t>
  </si>
  <si>
    <t>COMODATO -0030</t>
  </si>
  <si>
    <t>COMODATO-00143</t>
  </si>
  <si>
    <t>CAMIONETA, FORD, DOBLE CABINA 4X4, 2016.</t>
  </si>
  <si>
    <t>1FTEW1EF2FKD23390</t>
  </si>
  <si>
    <t>COMODATO -0031</t>
  </si>
  <si>
    <t>COMODATO-00195</t>
  </si>
  <si>
    <t>DODGE RAM 2500, 1999.</t>
  </si>
  <si>
    <t>3B7JF26Y4XM530278</t>
  </si>
  <si>
    <t>COMODATO -0033</t>
  </si>
  <si>
    <t>COMODATO-00144</t>
  </si>
  <si>
    <t>HINO CHASIS CABINA 2014 (COMPACTADOR DE BASURA) PLACAS, FT67968.</t>
  </si>
  <si>
    <t>JHHUEP0HXEK001053</t>
  </si>
  <si>
    <t>COMODATO -0034</t>
  </si>
  <si>
    <t>COMODATO-</t>
  </si>
  <si>
    <t>CAMION NAVISTAR 2018 COLOR BLANCO, PLACAS FW3938A</t>
  </si>
  <si>
    <t>3HAMMAAR3JL331292</t>
  </si>
  <si>
    <t>COMODATO-0050</t>
  </si>
  <si>
    <t xml:space="preserve">CUATRIMOTO CAN-AM 2017 </t>
  </si>
  <si>
    <t>3JBLMAR45LJ000124</t>
  </si>
  <si>
    <t>COMODATO -0035</t>
  </si>
  <si>
    <t>FORD F-250, 2018 BLANCA</t>
  </si>
  <si>
    <t>1EFYEW1E50JFD47860</t>
  </si>
  <si>
    <t>COMODATO -0036</t>
  </si>
  <si>
    <t>COMODATO</t>
  </si>
  <si>
    <t>CHEVROLET VAN 8 CILINDROS 2010 (AMBULANCIA)</t>
  </si>
  <si>
    <t>1GC2GTBG7A1112693</t>
  </si>
  <si>
    <t>AMBULANCIA</t>
  </si>
  <si>
    <t>COMODATO -0037</t>
  </si>
  <si>
    <t>5150-1241-3-0323</t>
  </si>
  <si>
    <t>CNB1M6C0PZ</t>
  </si>
  <si>
    <t>5690-1246-9-0020</t>
  </si>
  <si>
    <t>ESTACION TOPOGRAFICA TOTAL</t>
  </si>
  <si>
    <t>SOUTH</t>
  </si>
  <si>
    <t>NTS-332R4</t>
  </si>
  <si>
    <t>GRIS/AMARILLO</t>
  </si>
  <si>
    <t>INFRAESTRUCTURA 2020</t>
  </si>
  <si>
    <t>5650-1246-5-0083</t>
  </si>
  <si>
    <t>5650-1246-5-0084</t>
  </si>
  <si>
    <t>GARMIN</t>
  </si>
  <si>
    <t>OREGON 750</t>
  </si>
  <si>
    <t>INFRAESTRUCTURA 202020</t>
  </si>
  <si>
    <t>50 MTS</t>
  </si>
  <si>
    <t>100 MTS</t>
  </si>
  <si>
    <t>CINTA DE CRUCETA</t>
  </si>
  <si>
    <t>5690-1246-9-0025</t>
  </si>
  <si>
    <t>5690-1246-9-0026</t>
  </si>
  <si>
    <t>5690-1246-9-0027</t>
  </si>
  <si>
    <t>BASTON DE APLOMAR</t>
  </si>
  <si>
    <t>3.5 MTS</t>
  </si>
  <si>
    <t>PARA PRISMA</t>
  </si>
  <si>
    <t>PRISMA</t>
  </si>
  <si>
    <t>SENCILLO</t>
  </si>
  <si>
    <t>CON SOPORTE</t>
  </si>
  <si>
    <t>TRIPLE</t>
  </si>
  <si>
    <t>DELGADO</t>
  </si>
  <si>
    <t>CON FUNDA</t>
  </si>
  <si>
    <t>BIPODE PARA BASTON</t>
  </si>
  <si>
    <t>332R4-203821</t>
  </si>
  <si>
    <t>4SQ033239</t>
  </si>
  <si>
    <t>4SQ033238</t>
  </si>
  <si>
    <t>5150-1241-3-0324</t>
  </si>
  <si>
    <t>5150-1241-3-0325</t>
  </si>
  <si>
    <t>5150-1241-3-0326</t>
  </si>
  <si>
    <t>5150-1241-3-0327</t>
  </si>
  <si>
    <t>S2050</t>
  </si>
  <si>
    <t>ALARIS</t>
  </si>
  <si>
    <t>5410-1244-1-0001</t>
  </si>
  <si>
    <t>VAGONETA</t>
  </si>
  <si>
    <t>FORD</t>
  </si>
  <si>
    <t>ECOLINE</t>
  </si>
  <si>
    <t>1FBNE31LX6DA72220</t>
  </si>
  <si>
    <t>5410-1244-1-0024</t>
  </si>
  <si>
    <t xml:space="preserve">PIPA </t>
  </si>
  <si>
    <t>2HSFMAHR0SC022610</t>
  </si>
  <si>
    <t>PIPA</t>
  </si>
  <si>
    <t>1HSHBAAN1SH645703</t>
  </si>
  <si>
    <t>5410-1244-1-0031</t>
  </si>
  <si>
    <t>ADAPTADO PIPA</t>
  </si>
  <si>
    <t>3MEEMH84WS043817</t>
  </si>
  <si>
    <t>VEHÍCULOSPENDIENTES DE VALUAR</t>
  </si>
  <si>
    <t>COMODATO -0068</t>
  </si>
  <si>
    <t>OBSERVACIÓN</t>
  </si>
  <si>
    <t>1FTEW1EF3GKD69179</t>
  </si>
  <si>
    <t>1FTEW1E50JFD47860</t>
  </si>
  <si>
    <t>1FTEW1E5XKFD23731</t>
  </si>
  <si>
    <t>FORD LOBO PICK-UP 2016 BLANCO</t>
  </si>
  <si>
    <t>FORD LOBO PICK-UP 2018  AZUL/GRIS</t>
  </si>
  <si>
    <t>FORD LOBO PICK-IP 2019 AZUL/BLANCO</t>
  </si>
  <si>
    <t>COMODATO -0069</t>
  </si>
  <si>
    <t>COMODATO -0070</t>
  </si>
  <si>
    <t>M4072FD</t>
  </si>
  <si>
    <t>ZKTECO</t>
  </si>
  <si>
    <t>IF828</t>
  </si>
  <si>
    <t>19M38A</t>
  </si>
  <si>
    <t>LASERJET</t>
  </si>
  <si>
    <t>VNB3Q15016</t>
  </si>
  <si>
    <t>S200HL</t>
  </si>
  <si>
    <t xml:space="preserve">ONCE CONECTORES </t>
  </si>
  <si>
    <t>BHBEU2033358</t>
  </si>
  <si>
    <t>CUATRO CONECTORES</t>
  </si>
  <si>
    <t>BHBEK2003345</t>
  </si>
  <si>
    <t>E02H19796</t>
  </si>
  <si>
    <t>BHBEQ2001121</t>
  </si>
  <si>
    <t xml:space="preserve">LASER JET </t>
  </si>
  <si>
    <t>BHBEQ2003387</t>
  </si>
  <si>
    <t>BHBEQ2000887</t>
  </si>
  <si>
    <t>BHBEQ2001111</t>
  </si>
  <si>
    <t>BHBEQ2001106</t>
  </si>
  <si>
    <t>BHBEQ2003385</t>
  </si>
  <si>
    <t>BHBEQ2003386</t>
  </si>
  <si>
    <t>19M35A</t>
  </si>
  <si>
    <t>AL1916WA</t>
  </si>
  <si>
    <t xml:space="preserve">OCHO CONECTORES </t>
  </si>
  <si>
    <t>BHBEQ2003334</t>
  </si>
  <si>
    <t>MXL61416Q2</t>
  </si>
  <si>
    <t>18-420419</t>
  </si>
  <si>
    <t>076JB8G9B0061V</t>
  </si>
  <si>
    <t>ZRQ</t>
  </si>
  <si>
    <t>MOVIL LINTING</t>
  </si>
  <si>
    <t>CN4945M04B</t>
  </si>
  <si>
    <t>K202HQN</t>
  </si>
  <si>
    <t>K202HQL</t>
  </si>
  <si>
    <t>ES-575-526A</t>
  </si>
  <si>
    <t>INTEL CORE</t>
  </si>
  <si>
    <t>M12W</t>
  </si>
  <si>
    <t xml:space="preserve">IMPRECION A COLOR </t>
  </si>
  <si>
    <t>C-1204-7</t>
  </si>
  <si>
    <t>SHNGC-1400-00</t>
  </si>
  <si>
    <t>ZRK</t>
  </si>
  <si>
    <t xml:space="preserve">MULTIUNCIONAL </t>
  </si>
  <si>
    <t>07H6DJC00016K</t>
  </si>
  <si>
    <t>BHBEQ2001108</t>
  </si>
  <si>
    <t>MS53</t>
  </si>
  <si>
    <t>JPBCKSL087</t>
  </si>
  <si>
    <t xml:space="preserve">SENCILLA </t>
  </si>
  <si>
    <t>02J23386</t>
  </si>
  <si>
    <t>BHBEQ2003360</t>
  </si>
  <si>
    <t>LASER JET</t>
  </si>
  <si>
    <t>E10B05641</t>
  </si>
  <si>
    <t>BHBEQ2001129</t>
  </si>
  <si>
    <t xml:space="preserve">LASER  JET </t>
  </si>
  <si>
    <t>BHBEQ2003384</t>
  </si>
  <si>
    <t>1THDO</t>
  </si>
  <si>
    <t>076JBJCF800003V</t>
  </si>
  <si>
    <t>195LM00003</t>
  </si>
  <si>
    <t>CM-3X22</t>
  </si>
  <si>
    <t>BHBEQ2003335</t>
  </si>
  <si>
    <t>MMLXHAA0013420B4</t>
  </si>
  <si>
    <t>BHBEQ2003332</t>
  </si>
  <si>
    <t>602NGR9RS9G</t>
  </si>
  <si>
    <t>AVCTIVECOOL</t>
  </si>
  <si>
    <t>18WW2Y6T60</t>
  </si>
  <si>
    <t xml:space="preserve">BRTHER </t>
  </si>
  <si>
    <t>U64188K8N920299</t>
  </si>
  <si>
    <t>SENCILLA</t>
  </si>
  <si>
    <t xml:space="preserve">MOVIL </t>
  </si>
  <si>
    <t>P261209010066</t>
  </si>
  <si>
    <t>FRICO</t>
  </si>
  <si>
    <t>T-2017-09-ID-06-008</t>
  </si>
  <si>
    <t xml:space="preserve">1 TONELADA </t>
  </si>
  <si>
    <t>FKEYAJ121H</t>
  </si>
  <si>
    <t>FQCY1L121H</t>
  </si>
  <si>
    <t xml:space="preserve">ADMIRAL </t>
  </si>
  <si>
    <t>VRW190280039</t>
  </si>
  <si>
    <t>WKS011Q</t>
  </si>
  <si>
    <t>NITROGENO</t>
  </si>
  <si>
    <t>PMS024</t>
  </si>
  <si>
    <t xml:space="preserve">MANUAL </t>
  </si>
  <si>
    <t>LEXICO 100</t>
  </si>
  <si>
    <t>1830620NMA1082</t>
  </si>
  <si>
    <t>s/S</t>
  </si>
  <si>
    <t>WKS011D</t>
  </si>
  <si>
    <t>ELECTRICA</t>
  </si>
  <si>
    <t xml:space="preserve">DE ESCRITORIO </t>
  </si>
  <si>
    <t xml:space="preserve">DIGITAL </t>
  </si>
  <si>
    <t>PARED</t>
  </si>
  <si>
    <t>PMP074</t>
  </si>
  <si>
    <t>TCI005</t>
  </si>
  <si>
    <t>154-SCFI-2005</t>
  </si>
  <si>
    <t xml:space="preserve">CON LLANTAS </t>
  </si>
  <si>
    <t>PLASMA</t>
  </si>
  <si>
    <t>UN60J6350AF</t>
  </si>
  <si>
    <t>059Q3CCGB00204M</t>
  </si>
  <si>
    <t>059Q3CCGB00217Y</t>
  </si>
  <si>
    <t>UN60J6300AFXZX</t>
  </si>
  <si>
    <t>045T3CDG00357Z</t>
  </si>
  <si>
    <t>059Q3CCGB00103A</t>
  </si>
  <si>
    <t>CAMARAS</t>
  </si>
  <si>
    <t>10011213111-0008</t>
  </si>
  <si>
    <t>XP50</t>
  </si>
  <si>
    <t>46344-3149EC</t>
  </si>
  <si>
    <t>33CSBGE</t>
  </si>
  <si>
    <t>HERO3</t>
  </si>
  <si>
    <t>HERO4</t>
  </si>
  <si>
    <t>VSX-S30-X</t>
  </si>
  <si>
    <t>OFW00E6842UC</t>
  </si>
  <si>
    <t>SURROUN</t>
  </si>
  <si>
    <t>1513GG0SS988</t>
  </si>
  <si>
    <t>X1V1</t>
  </si>
  <si>
    <t>A902AAAY55-101267</t>
  </si>
  <si>
    <t>5X420IS</t>
  </si>
  <si>
    <t>PH180</t>
  </si>
  <si>
    <t>PC2275</t>
  </si>
  <si>
    <t xml:space="preserve">TRES QUEMADORES </t>
  </si>
  <si>
    <t>1TONELADA</t>
  </si>
  <si>
    <t>EXC181D8071400642</t>
  </si>
  <si>
    <t>EXC181D8071400649</t>
  </si>
  <si>
    <t>XC1817041500862</t>
  </si>
  <si>
    <t>EXC121F7071500910</t>
  </si>
  <si>
    <t>EXC261F7071500952</t>
  </si>
  <si>
    <t>EXC181F7041500823</t>
  </si>
  <si>
    <t>EXC261F7041501631</t>
  </si>
  <si>
    <t>EXC181F7041500953</t>
  </si>
  <si>
    <t>EXC121D6031313976</t>
  </si>
  <si>
    <t>EXC2617041501666</t>
  </si>
  <si>
    <t>EXC1817041500955</t>
  </si>
  <si>
    <t>EXC261D8081401152</t>
  </si>
  <si>
    <t>EXC121F70715000919</t>
  </si>
  <si>
    <t>EXC261F7041501697</t>
  </si>
  <si>
    <t>EXC2610D80814011682</t>
  </si>
  <si>
    <t>EXC261D8081401148</t>
  </si>
  <si>
    <t>D20008410515513120212</t>
  </si>
  <si>
    <t>EXC121F7071500131</t>
  </si>
  <si>
    <t>GXC12ID8031313832</t>
  </si>
  <si>
    <t>EXC26108081401156</t>
  </si>
  <si>
    <t>EXC121D8031313805</t>
  </si>
  <si>
    <t>TOREY</t>
  </si>
  <si>
    <t xml:space="preserve">COMERCIAL </t>
  </si>
  <si>
    <t xml:space="preserve">BLANCO/NEGRO </t>
  </si>
  <si>
    <t>CUATRO ENTREPAÑOS</t>
  </si>
  <si>
    <t xml:space="preserve">PROFESIONAL </t>
  </si>
  <si>
    <t>EXC261D8008140L153</t>
  </si>
  <si>
    <t xml:space="preserve">3 PULGADAS </t>
  </si>
  <si>
    <t>WB30AM</t>
  </si>
  <si>
    <t xml:space="preserve">DIESEL </t>
  </si>
  <si>
    <t>B23-581</t>
  </si>
  <si>
    <t>ELC1200</t>
  </si>
  <si>
    <t>ELC1200Q7071002575</t>
  </si>
  <si>
    <t>FIJO</t>
  </si>
  <si>
    <t xml:space="preserve">PORTATIL </t>
  </si>
  <si>
    <t>W13XM</t>
  </si>
  <si>
    <t xml:space="preserve">STEREN </t>
  </si>
  <si>
    <t>H1118</t>
  </si>
  <si>
    <t>GASOLINA</t>
  </si>
  <si>
    <t>ESNA-4-1-RA</t>
  </si>
  <si>
    <t>FS 461</t>
  </si>
  <si>
    <t>MS391</t>
  </si>
  <si>
    <t>BOSCH</t>
  </si>
  <si>
    <t>GML250VF</t>
  </si>
  <si>
    <t>ASTOR</t>
  </si>
  <si>
    <t>A18-5001</t>
  </si>
  <si>
    <t xml:space="preserve">TRUPER </t>
  </si>
  <si>
    <t>TFC-100</t>
  </si>
  <si>
    <t>BLANCO/ROJO</t>
  </si>
  <si>
    <t>PH181</t>
  </si>
  <si>
    <t>5650-1246-5-0085</t>
  </si>
  <si>
    <t>5650-1246-5-0086</t>
  </si>
  <si>
    <t>5650-1246-5-0087</t>
  </si>
  <si>
    <t>5650-1246-5-0088</t>
  </si>
  <si>
    <t>5650-1246-5-0089</t>
  </si>
  <si>
    <t>5650-1246-5-0090</t>
  </si>
  <si>
    <t>5650-1246-5-0091</t>
  </si>
  <si>
    <t>5650-1246-5-0092</t>
  </si>
  <si>
    <t>BRIGADAS CONAFOR 2021</t>
  </si>
  <si>
    <t>DEP450</t>
  </si>
  <si>
    <t>ETREX-10</t>
  </si>
  <si>
    <t>AMARILLO/NEGRO</t>
  </si>
  <si>
    <t>MADERA NATURAL</t>
  </si>
  <si>
    <t>5230-1242-3-0037</t>
  </si>
  <si>
    <t>DRONE</t>
  </si>
  <si>
    <t>DJI</t>
  </si>
  <si>
    <t>AIR 2S</t>
  </si>
  <si>
    <t>DA2SUE1</t>
  </si>
  <si>
    <t>3YTBJ79</t>
  </si>
  <si>
    <t>FORTALECIMIENTO 2021</t>
  </si>
  <si>
    <t>5690-1246-9-0028</t>
  </si>
  <si>
    <t>ENFRIADOR HORIZONTAL</t>
  </si>
  <si>
    <t>ALBERGUE INDIGENA</t>
  </si>
  <si>
    <t>CTCC-15</t>
  </si>
  <si>
    <t>378 LTS</t>
  </si>
  <si>
    <t>COPLADEM</t>
  </si>
  <si>
    <t>METALICOS 3 ENTREPAÑOS</t>
  </si>
  <si>
    <t>5150-1241-3-0328</t>
  </si>
  <si>
    <t>E20L4316</t>
  </si>
  <si>
    <t>5190-1241-9-0065</t>
  </si>
  <si>
    <t>LOGISTICA</t>
  </si>
  <si>
    <t>5230-1242-3-0038</t>
  </si>
  <si>
    <t>TRIPIE</t>
  </si>
  <si>
    <t>SUNPAK</t>
  </si>
  <si>
    <t>620-585DLXBB</t>
  </si>
  <si>
    <t>5858DLX</t>
  </si>
  <si>
    <t>752TXB9314</t>
  </si>
  <si>
    <t>752TXB9311</t>
  </si>
  <si>
    <t>752TXB9258</t>
  </si>
  <si>
    <t>752TXB9293</t>
  </si>
  <si>
    <t>752TXB9255</t>
  </si>
  <si>
    <t>752TXB9245</t>
  </si>
  <si>
    <t>53D513275</t>
  </si>
  <si>
    <t>53D513255</t>
  </si>
  <si>
    <t>Estos vehículos pese a que forman parte de los bienes patrimoniales del Municipio,  no se encontraban  dentro del inventario Contable que recibimos, pero fisicamente existen y están siendo utilizados. Desconocemos la razón por la cual no se encontraban registrados contablementes y para tenerlos se les da el valor que aquí aparece, mismo que se regulizará en el siguiente ejercicio</t>
  </si>
  <si>
    <t>DEPRECIACIÓN</t>
  </si>
  <si>
    <t xml:space="preserve">COLOR </t>
  </si>
  <si>
    <t>VALOR DE DESECHO</t>
  </si>
  <si>
    <t>ESTIMACIÓN DE LA VIDA UTIL</t>
  </si>
  <si>
    <t>AÑO 1</t>
  </si>
  <si>
    <t>AÑO 2</t>
  </si>
  <si>
    <t>5110-1241-1-0001</t>
  </si>
  <si>
    <t>5110-1241-1-0002</t>
  </si>
  <si>
    <t>5110-1241-1-0003</t>
  </si>
  <si>
    <t>5110-1241-1-0004</t>
  </si>
  <si>
    <t>5110-1241-1-0005</t>
  </si>
  <si>
    <t>5110-1241-1-0006</t>
  </si>
  <si>
    <t>5110-1241-1-0007</t>
  </si>
  <si>
    <t>5110-1241-1-0008</t>
  </si>
  <si>
    <t>5110-1241-1-0009</t>
  </si>
  <si>
    <t>5110-1241-1-0010</t>
  </si>
  <si>
    <t>5110-1241-1-0015</t>
  </si>
  <si>
    <t>5110-1241-1-0016</t>
  </si>
  <si>
    <t>5110-1241-1-0018</t>
  </si>
  <si>
    <t>5110-1241-1-0022</t>
  </si>
  <si>
    <t>BLANCO CON BASE METALICA</t>
  </si>
  <si>
    <t>5110-1241-1-0025</t>
  </si>
  <si>
    <t>5110-1241-1-0026</t>
  </si>
  <si>
    <t>5110-1241-1-0027</t>
  </si>
  <si>
    <t>5110-1241-1-0028</t>
  </si>
  <si>
    <t>5110-1241-1-0030</t>
  </si>
  <si>
    <t>5110-1241-1-0031</t>
  </si>
  <si>
    <t>5110-1241-1-0032</t>
  </si>
  <si>
    <t>5110-1241-1-0034</t>
  </si>
  <si>
    <t xml:space="preserve">CAFÉ </t>
  </si>
  <si>
    <t>5110-1241-1-0488</t>
  </si>
  <si>
    <t>PLEGABLE</t>
  </si>
  <si>
    <t>5110-1241-1-0492</t>
  </si>
  <si>
    <t>5110-1241-1-0497</t>
  </si>
  <si>
    <t>5110-1241-1-0498</t>
  </si>
  <si>
    <t>5110-1241-1-0503</t>
  </si>
  <si>
    <t>5110-1241-1-0505</t>
  </si>
  <si>
    <t>5110-1241-1-0507</t>
  </si>
  <si>
    <t>5110-1241-1-0512</t>
  </si>
  <si>
    <t>5110-1241-1-0513</t>
  </si>
  <si>
    <t>5110-1241-1-0515</t>
  </si>
  <si>
    <t>5110-1241-1-0516</t>
  </si>
  <si>
    <t>5110-1241-1-0523</t>
  </si>
  <si>
    <t>5110-1241-1-0524</t>
  </si>
  <si>
    <t>5110-1241-1-0525</t>
  </si>
  <si>
    <t>5110-1241-1-0526</t>
  </si>
  <si>
    <t>5110-1241-1-0527</t>
  </si>
  <si>
    <t>5110-1241-1-0528</t>
  </si>
  <si>
    <t>5110-1241-1-0531</t>
  </si>
  <si>
    <t>5110-1241-1-0546</t>
  </si>
  <si>
    <t>5110-1241-1-0586</t>
  </si>
  <si>
    <t>MESA 2.44 x 0.76</t>
  </si>
  <si>
    <t>5110-1241-1-0587</t>
  </si>
  <si>
    <t>5110-1241-1-0588</t>
  </si>
  <si>
    <t>5110-1241-1-0589</t>
  </si>
  <si>
    <t>5110-1241-1-0592</t>
  </si>
  <si>
    <t>5110-1241-1-0593</t>
  </si>
  <si>
    <t>5110-1241-1-0594</t>
  </si>
  <si>
    <t>5110-1241-1-0595</t>
  </si>
  <si>
    <t>5110-1241-1-0596</t>
  </si>
  <si>
    <t>5110-1241-1-0597</t>
  </si>
  <si>
    <t>5110-1241-1-0598</t>
  </si>
  <si>
    <t>5110-1241-1-0599</t>
  </si>
  <si>
    <t>5110-1241-1-0600</t>
  </si>
  <si>
    <t>5110-1241-1-0601</t>
  </si>
  <si>
    <t>5110-1241-1-0605</t>
  </si>
  <si>
    <t>5110-1241-1-0606</t>
  </si>
  <si>
    <t>5110-1241-1-0609</t>
  </si>
  <si>
    <t>5110-1241-1-0610</t>
  </si>
  <si>
    <t>5110-1241-1-0611</t>
  </si>
  <si>
    <t>5110-1241-1-0612</t>
  </si>
  <si>
    <t>5110-1241-1-0613</t>
  </si>
  <si>
    <t>5110-1241-1-0614</t>
  </si>
  <si>
    <t>5110-1241-1-0615</t>
  </si>
  <si>
    <t>5110-1241-1-0616</t>
  </si>
  <si>
    <t>5110-1241-1-0617</t>
  </si>
  <si>
    <t>5110-1241-1-0618</t>
  </si>
  <si>
    <t>5110-1241-1-0619</t>
  </si>
  <si>
    <t>5110-1241-1-0624</t>
  </si>
  <si>
    <t>5110-1241-1-0625</t>
  </si>
  <si>
    <t>5110-1241-1-0628</t>
  </si>
  <si>
    <t>5110-1241-1-0629</t>
  </si>
  <si>
    <t>5110-1241-1-0630</t>
  </si>
  <si>
    <t>5110-1241-1-0631</t>
  </si>
  <si>
    <t>5110-1241-1-0632</t>
  </si>
  <si>
    <t>5110-1241-1-0633</t>
  </si>
  <si>
    <t>5110-1241-1-0037</t>
  </si>
  <si>
    <t xml:space="preserve">CAFE </t>
  </si>
  <si>
    <t>5110-1241-1-0306</t>
  </si>
  <si>
    <t>GAVETAS</t>
  </si>
  <si>
    <t>5190-1241-9-0030</t>
  </si>
  <si>
    <t>5110-1241-1-0047</t>
  </si>
  <si>
    <t>5110-1241-1-0053</t>
  </si>
  <si>
    <t>5110-1241-1-0054</t>
  </si>
  <si>
    <t>5110-1241-1-0055</t>
  </si>
  <si>
    <t>5110-1241-1-0635</t>
  </si>
  <si>
    <t>5150-1241-3-0133</t>
  </si>
  <si>
    <t xml:space="preserve">LG </t>
  </si>
  <si>
    <t>601NTBKB5485/940399147276</t>
  </si>
  <si>
    <t>5150-1241-3-0134</t>
  </si>
  <si>
    <t>PHBQF4225</t>
  </si>
  <si>
    <t>5110-1241-1-0636</t>
  </si>
  <si>
    <t>5110-1241-1-0070</t>
  </si>
  <si>
    <t>5110-1241-1-0071</t>
  </si>
  <si>
    <t>5110-1241-1-0074</t>
  </si>
  <si>
    <t>5110-1241-1-0080</t>
  </si>
  <si>
    <t>CON 4 ENTREPAÑOS</t>
  </si>
  <si>
    <t>5110-1241-1-0081</t>
  </si>
  <si>
    <t>5110-1241-1-0082</t>
  </si>
  <si>
    <t>5110-1241-1-0083</t>
  </si>
  <si>
    <t>logistica</t>
  </si>
  <si>
    <t>5190-1241-9-0023</t>
  </si>
  <si>
    <t>MISF-1807</t>
  </si>
  <si>
    <t>5190-1241-9-0029</t>
  </si>
  <si>
    <t>VENTILADOR CON PEDESTAL</t>
  </si>
  <si>
    <t>FAN STAR</t>
  </si>
  <si>
    <t>3123</t>
  </si>
  <si>
    <t>5110-1241-1-0637</t>
  </si>
  <si>
    <t>DE MADERA CON 3 CAJONES</t>
  </si>
  <si>
    <t>5110-1241-1-0648</t>
  </si>
  <si>
    <t xml:space="preserve">MESA </t>
  </si>
  <si>
    <t>MADERA</t>
  </si>
  <si>
    <t>5110-1241-1-0118</t>
  </si>
  <si>
    <t xml:space="preserve">3 CAJONES </t>
  </si>
  <si>
    <t>5110-1241-1-0119</t>
  </si>
  <si>
    <t xml:space="preserve">DE 3 CAJONES </t>
  </si>
  <si>
    <t>5110-1241-1-0120</t>
  </si>
  <si>
    <t xml:space="preserve">LOGISTICA </t>
  </si>
  <si>
    <t>5110-1241-1-0121</t>
  </si>
  <si>
    <t>5150-1241-3-0033</t>
  </si>
  <si>
    <t>P3015</t>
  </si>
  <si>
    <t>5150-1241-3-0040</t>
  </si>
  <si>
    <t>5110-1241-1-0302</t>
  </si>
  <si>
    <t>5150-1241-3-0031</t>
  </si>
  <si>
    <t>099880788209/859971025826</t>
  </si>
  <si>
    <t>5110-1241-1-0638</t>
  </si>
  <si>
    <t>DE TRABAJO CON RUEDAS</t>
  </si>
  <si>
    <t>5150-1241-3-0209</t>
  </si>
  <si>
    <t>5110-1241-1-0111</t>
  </si>
  <si>
    <t>PROTECCION CIVIL</t>
  </si>
  <si>
    <t>5110-1241-1-0126</t>
  </si>
  <si>
    <t>5110-1241-1-0108</t>
  </si>
  <si>
    <t>5110-1241-1-0131</t>
  </si>
  <si>
    <t>5110-1241-1-0132</t>
  </si>
  <si>
    <t>5110-1241-1-0133</t>
  </si>
  <si>
    <t>5110-1241-1-0135</t>
  </si>
  <si>
    <t>BANCO</t>
  </si>
  <si>
    <t>5110-1241-1-0143</t>
  </si>
  <si>
    <t>PROYECTOS Y VERIFICACION</t>
  </si>
  <si>
    <t>5110-1241-1-0144</t>
  </si>
  <si>
    <t>MODULO SECRETARIAL EN U CON 4 PUERTAS</t>
  </si>
  <si>
    <t>5150-1241-3-0037</t>
  </si>
  <si>
    <t>5110-1241-1-0328</t>
  </si>
  <si>
    <t>5110-1241-1-0330</t>
  </si>
  <si>
    <t>UNA PLAZA</t>
  </si>
  <si>
    <t>5110-1241-1-0331</t>
  </si>
  <si>
    <t>DOS PLAZAS</t>
  </si>
  <si>
    <t>5110-1241-1-0332</t>
  </si>
  <si>
    <t>DE CENTRO</t>
  </si>
  <si>
    <t>5110-1241-1-0333</t>
  </si>
  <si>
    <t>BASE METALICA</t>
  </si>
  <si>
    <t>5110-1241-1-0334</t>
  </si>
  <si>
    <t>MODULO DE RECEPCION</t>
  </si>
  <si>
    <t>5110-1241-1-0370</t>
  </si>
  <si>
    <t>COORDINACION DE PERSONAL</t>
  </si>
  <si>
    <t>5110-1241-1-0371</t>
  </si>
  <si>
    <t>5110-1241-1-0372</t>
  </si>
  <si>
    <t>5110-1241-1-0373</t>
  </si>
  <si>
    <t>5110-1241-1-0374</t>
  </si>
  <si>
    <t>5110-1241-1-0640</t>
  </si>
  <si>
    <t>5110-1241-1-0382</t>
  </si>
  <si>
    <t>5110-1241-1-0385</t>
  </si>
  <si>
    <t>5110-1241-1-0076</t>
  </si>
  <si>
    <t>5110-1241-1-0384</t>
  </si>
  <si>
    <t xml:space="preserve">CON 4 CAJONES </t>
  </si>
  <si>
    <t>5110-1241-1-0430</t>
  </si>
  <si>
    <t xml:space="preserve">DE CRISTAL CON BASE DE CANTERA </t>
  </si>
  <si>
    <t>TRANSPARENTE</t>
  </si>
  <si>
    <t xml:space="preserve">TRANPAREBTE  DE CRISTAL </t>
  </si>
  <si>
    <t>5110-1241-1-0432</t>
  </si>
  <si>
    <t>5110-1241-1-0433</t>
  </si>
  <si>
    <t xml:space="preserve">DE MADERA </t>
  </si>
  <si>
    <t>5110-1241-1-0435</t>
  </si>
  <si>
    <t>5110-1241-1-0446</t>
  </si>
  <si>
    <t>RECEPCION ENTRADA PRESIDENCIA</t>
  </si>
  <si>
    <t>5110-1241-1-0404</t>
  </si>
  <si>
    <t>CON 5 CAJONES</t>
  </si>
  <si>
    <t>5110-1241-1-0405</t>
  </si>
  <si>
    <t>5110-1241-1-0407</t>
  </si>
  <si>
    <t>5110-1241-1-0408</t>
  </si>
  <si>
    <t>5110-1241-1-0409</t>
  </si>
  <si>
    <t>DE 3 GAVETAS</t>
  </si>
  <si>
    <t>5110-1241-1-0411</t>
  </si>
  <si>
    <t>5110-1241-1-0413</t>
  </si>
  <si>
    <t>5110-1241-1-0415</t>
  </si>
  <si>
    <t xml:space="preserve">DE MADERA CON BASE METALICA Y 2 CAJONES </t>
  </si>
  <si>
    <t>5110-1241-1-0416</t>
  </si>
  <si>
    <t>5150-1241-3-0107</t>
  </si>
  <si>
    <t>VNB3F19050</t>
  </si>
  <si>
    <t>5110-1241-1-0641</t>
  </si>
  <si>
    <t>5110-1241-1-0036</t>
  </si>
  <si>
    <t>5110-1241-1-0418</t>
  </si>
  <si>
    <t>5110-1241-1-0420</t>
  </si>
  <si>
    <t>5110-1241-1-0421</t>
  </si>
  <si>
    <t>SISTEMA DE AGUA DEL  MUNICIPIO</t>
  </si>
  <si>
    <t>5110-1241-1-0422</t>
  </si>
  <si>
    <t>5110-1241-1-0645</t>
  </si>
  <si>
    <t>CON 2 CAJONES</t>
  </si>
  <si>
    <t>GRIS/CAFÉ</t>
  </si>
  <si>
    <t>5110-1241-1-0448</t>
  </si>
  <si>
    <t>5110-1241-1-0450</t>
  </si>
  <si>
    <t>5110-1241-1-0451</t>
  </si>
  <si>
    <t>5110-1241-1-0452</t>
  </si>
  <si>
    <t>5110-1241-1-0456</t>
  </si>
  <si>
    <t>5110-1241-1-0457</t>
  </si>
  <si>
    <t>5110-1241-1-0463</t>
  </si>
  <si>
    <t>4 ENTREPAÑOS Y 2 CAJONES</t>
  </si>
  <si>
    <t>5110-1241-1-0464</t>
  </si>
  <si>
    <t xml:space="preserve">AGLOMERADO 4 CAJONES </t>
  </si>
  <si>
    <t>5110-1241-1-0465</t>
  </si>
  <si>
    <t>COMODA CON 6 CAJONES</t>
  </si>
  <si>
    <t>5110-1241-1-0470</t>
  </si>
  <si>
    <t>ISLA DE 3 ESCRITORIOS</t>
  </si>
  <si>
    <t>5110-1241-1-0474</t>
  </si>
  <si>
    <t>5 ENTREPAÑOS</t>
  </si>
  <si>
    <t>5110-1241-1-0475</t>
  </si>
  <si>
    <t>5110-1241-1-0476</t>
  </si>
  <si>
    <t>5110-1241-1-0477</t>
  </si>
  <si>
    <t>5110-1241-1-0646</t>
  </si>
  <si>
    <t>METALICO CON 2 GAVETAS</t>
  </si>
  <si>
    <t>5150-1241-3-0147</t>
  </si>
  <si>
    <t>B521D</t>
  </si>
  <si>
    <t>VHKK051765</t>
  </si>
  <si>
    <t>5110-1241-1-0667</t>
  </si>
  <si>
    <t>LIBRERO 4 ENTREPAÑOS</t>
  </si>
  <si>
    <t>5110-1241-1-0666</t>
  </si>
  <si>
    <t>LIBRERO 3 ENTREPAÑOS</t>
  </si>
  <si>
    <t>5690-1246-9-0001</t>
  </si>
  <si>
    <t>EQUIPO DE TOPOGRAFIA</t>
  </si>
  <si>
    <t>5670-1246-7-0001</t>
  </si>
  <si>
    <t>CX6</t>
  </si>
  <si>
    <t>5670-1246-7-0002</t>
  </si>
  <si>
    <t>5620-1246-2-0023</t>
  </si>
  <si>
    <t>YORK</t>
  </si>
  <si>
    <t>5620-1246-2-0024</t>
  </si>
  <si>
    <t>5620-1246-2-0025</t>
  </si>
  <si>
    <t>5620-1246-2-0026</t>
  </si>
  <si>
    <t>5620-1246-2-0027</t>
  </si>
  <si>
    <t>5670-1246-7-0007</t>
  </si>
  <si>
    <t>CUPRUM</t>
  </si>
  <si>
    <t>8.5 MT</t>
  </si>
  <si>
    <t>12-AT01-D-2017319</t>
  </si>
  <si>
    <t>5190-1241-9-0043</t>
  </si>
  <si>
    <t>BLANCK AND DECKER</t>
  </si>
  <si>
    <t>2003398</t>
  </si>
  <si>
    <t>5190-1241-9-0040</t>
  </si>
  <si>
    <t>ENGARGOLADORA</t>
  </si>
  <si>
    <t>5190-1241-9-0045</t>
  </si>
  <si>
    <t xml:space="preserve">CAFETERA </t>
  </si>
  <si>
    <t>106790</t>
  </si>
  <si>
    <t xml:space="preserve"> NEGRO </t>
  </si>
  <si>
    <t xml:space="preserve"> GRIS </t>
  </si>
  <si>
    <t xml:space="preserve"> BEIGE </t>
  </si>
  <si>
    <t xml:space="preserve"> BLANCO </t>
  </si>
  <si>
    <t xml:space="preserve"> CAFÉ </t>
  </si>
  <si>
    <t xml:space="preserve"> VINO </t>
  </si>
  <si>
    <t xml:space="preserve"> GUINDA </t>
  </si>
  <si>
    <t xml:space="preserve"> GUINADA </t>
  </si>
  <si>
    <t xml:space="preserve"> CAOBA </t>
  </si>
  <si>
    <t xml:space="preserve"> AZUL </t>
  </si>
  <si>
    <t xml:space="preserve"> CAFÉ/GRIS </t>
  </si>
  <si>
    <t xml:space="preserve">NARANJA </t>
  </si>
  <si>
    <t xml:space="preserve"> BAIGE </t>
  </si>
  <si>
    <t xml:space="preserve"> VERDE </t>
  </si>
  <si>
    <t>PROYECTOS Y VERIFICACION DE INFRAESTRUCTUA</t>
  </si>
  <si>
    <t>MOBILIARIO Y EQUIPO DE ADMINISTRACIÓN  PENDIENTES DE VALUAR  (INCLUYE MUEBLES DE OFICINA Y ESTANTERÍA, EQUIPO DE CÓMPUTO Y DE TECNOLOGIAS DE LA INFORMACIÓN)</t>
  </si>
  <si>
    <t>TERRENOS Y EDIFICIOS NO HABITACIONALES</t>
  </si>
  <si>
    <t>No.</t>
  </si>
  <si>
    <t>UBICACIÓN</t>
  </si>
  <si>
    <t>SUPERFICIE</t>
  </si>
  <si>
    <t>FECHA DE ADQUISICIÓN</t>
  </si>
  <si>
    <t>VALOR DE ADQUISICIÓN</t>
  </si>
  <si>
    <t>TERRENO RUSTICO</t>
  </si>
  <si>
    <t>LA LEONERA</t>
  </si>
  <si>
    <t>3 HECTAREAS</t>
  </si>
  <si>
    <t>ESTACIONAMIENTO MUNICIPAL</t>
  </si>
  <si>
    <t>CALLE ZARAGOZA</t>
  </si>
  <si>
    <t>565 20 M2</t>
  </si>
  <si>
    <t>TERRENO DEL PANTEON MUNICIPAL</t>
  </si>
  <si>
    <t>PANTEON MUNICIPAL</t>
  </si>
  <si>
    <t>10,000 M2</t>
  </si>
  <si>
    <t>LIENZO CHARRO LA MAGDALENA</t>
  </si>
  <si>
    <t>CARRETERA MEZQ DGO. MEZQUITAL</t>
  </si>
  <si>
    <t>8 HECTAREAS</t>
  </si>
  <si>
    <t>TERRENO ALBERGUE</t>
  </si>
  <si>
    <t>21,735 M2</t>
  </si>
  <si>
    <t>TERRENO INSEN DEL TRONCON</t>
  </si>
  <si>
    <t>COMUNIDAD  DEL TRONCON</t>
  </si>
  <si>
    <t xml:space="preserve">564 M2 </t>
  </si>
  <si>
    <t>CASA HABITACION DEL INDIGINA</t>
  </si>
  <si>
    <t>CALLE JUAREZ</t>
  </si>
  <si>
    <t>642 M2</t>
  </si>
  <si>
    <t>GALERIA FILTRANTE AGUA POTABLE MEZQUITAL</t>
  </si>
  <si>
    <t>AUN COSTADO DEL RIO MEZQUITAL</t>
  </si>
  <si>
    <t>100 M2</t>
  </si>
  <si>
    <t>AUDITORIO MUNICIPAL</t>
  </si>
  <si>
    <t>TOTAL</t>
  </si>
  <si>
    <t>CHOCOLATE/NEGRO</t>
  </si>
  <si>
    <t>FORTALECIMIENTO 2022</t>
  </si>
  <si>
    <t>MADERA /TAPIZADO EN PIEL CON DESCANZA BRAZOS</t>
  </si>
  <si>
    <t>MADERA /TAPIZADO EN PIEL, ESTOPEROLES, CON DESCANZA BRAZOS</t>
  </si>
  <si>
    <t>MADERA LABRADO</t>
  </si>
  <si>
    <t>MADERA LABRADO  3 PIEZAS</t>
  </si>
  <si>
    <t>5230-1242-3-0039</t>
  </si>
  <si>
    <t>5610-1246-1-0002</t>
  </si>
  <si>
    <t>5610-1246-1-0003</t>
  </si>
  <si>
    <t>5610-1246-1-0004</t>
  </si>
  <si>
    <t>5610-1246-1-0005</t>
  </si>
  <si>
    <t>5610-1246-1-0006</t>
  </si>
  <si>
    <t>5610-1246-1-0007</t>
  </si>
  <si>
    <t>5610-1246-1-0008</t>
  </si>
  <si>
    <t>5610-1246-1-0009</t>
  </si>
  <si>
    <t>5610-1246-1-0010</t>
  </si>
  <si>
    <t>5610-1246-1-0011</t>
  </si>
  <si>
    <t>5610-1246-1-0012</t>
  </si>
  <si>
    <t>5610-1246-1-0013</t>
  </si>
  <si>
    <t>5610-1246-1-0014</t>
  </si>
  <si>
    <t>5610-1246-1-0015</t>
  </si>
  <si>
    <t>5610-1246-1-0016</t>
  </si>
  <si>
    <t>5610-1246-1-0017</t>
  </si>
  <si>
    <t>5610-1246-1-0018</t>
  </si>
  <si>
    <t>5610-1246-1-0019</t>
  </si>
  <si>
    <t>5610-1246-1-0020</t>
  </si>
  <si>
    <t>5610-1246-1-0021</t>
  </si>
  <si>
    <t>5610-1246-1-0022</t>
  </si>
  <si>
    <t>5610-1246-1-0023</t>
  </si>
  <si>
    <t>5610-1246-1-0024</t>
  </si>
  <si>
    <t>5610-1246-1-0025</t>
  </si>
  <si>
    <t>COMDHP</t>
  </si>
  <si>
    <t xml:space="preserve"> MODELO GRIZZLY</t>
  </si>
  <si>
    <t>MOCHILA ASPERSORA</t>
  </si>
  <si>
    <t xml:space="preserve">COLAPSABLE </t>
  </si>
  <si>
    <t>BRIGADAS CONAFOR 2022</t>
  </si>
  <si>
    <t>5650-1246-5-0093</t>
  </si>
  <si>
    <t>5650-1246-5-0094</t>
  </si>
  <si>
    <t>5650-1246-5-0095</t>
  </si>
  <si>
    <t>5650-1246-5-0096</t>
  </si>
  <si>
    <t>ETREX-22</t>
  </si>
  <si>
    <t>5670-1246-7-0021</t>
  </si>
  <si>
    <t>5670-1246-7-0022</t>
  </si>
  <si>
    <t>ESPADA DE 20"</t>
  </si>
  <si>
    <t>AZUL/GRIS</t>
  </si>
  <si>
    <t>65D088293</t>
  </si>
  <si>
    <t>65D088334</t>
  </si>
  <si>
    <t>65D089863</t>
  </si>
  <si>
    <t>5630-1246-3-0010</t>
  </si>
  <si>
    <t>75-2</t>
  </si>
  <si>
    <t>SIEMENS</t>
  </si>
  <si>
    <t>Q2-C21</t>
  </si>
  <si>
    <t>1RF41000BA301EB1</t>
  </si>
  <si>
    <t>COMODATO -0084</t>
  </si>
  <si>
    <t>FORD RANGER 2020 PICK UP AZUL/BLANCO</t>
  </si>
  <si>
    <t>AFAHR6CA6MP115415</t>
  </si>
  <si>
    <t>COMEDOR COMUNITARIO</t>
  </si>
  <si>
    <t>SAN FRANCISCO DEL MEZQUITAL</t>
  </si>
  <si>
    <t>ALBERGUE JORNALEROS AGRICOLAS PAJA 2015</t>
  </si>
  <si>
    <t>COMANDANCIA SEGURIDAD PUBLICA</t>
  </si>
  <si>
    <t>EDIFICIO PRESIDENCIA MUNICIPAL</t>
  </si>
  <si>
    <t>Estos vehículos pese a que forman parte de los bienes patrimoniales del Municipio,  no se encontraban  dentro del inventario Contable que recibimos, pero fisicamente existen y están siendo utilizados. Desconocemos la razón por la cual no se encontraban registrados contablementes</t>
  </si>
  <si>
    <t>5110-1241-1-0353</t>
  </si>
  <si>
    <t>CABILDO</t>
  </si>
  <si>
    <t>IPHONE 13</t>
  </si>
  <si>
    <t>APPLE</t>
  </si>
  <si>
    <t>CELULAR</t>
  </si>
  <si>
    <t>IPHONE 13 256 GB</t>
  </si>
  <si>
    <t>SAMSUNG S21</t>
  </si>
  <si>
    <t>S21 G990E</t>
  </si>
  <si>
    <t>TESORERIA</t>
  </si>
  <si>
    <t>SIMBOLOGIA</t>
  </si>
  <si>
    <t>REPRESENTA</t>
  </si>
  <si>
    <t xml:space="preserve">CAMBIO FISICO </t>
  </si>
  <si>
    <t>BAJAS</t>
  </si>
  <si>
    <t>ALTAS</t>
  </si>
  <si>
    <t>CAMBIO DE DEPARTAMENTO</t>
  </si>
  <si>
    <t>BIENESTAR SOCIAL</t>
  </si>
  <si>
    <t>RECURSOS HUMANOS</t>
  </si>
  <si>
    <t>ARCHIVO HISTORICO</t>
  </si>
  <si>
    <t>OBRAS PUBLICAS</t>
  </si>
  <si>
    <t>AGUAS DEL MUNICIPIO</t>
  </si>
  <si>
    <t>5650-1246-5-0097</t>
  </si>
  <si>
    <t>5650-1246-5-0098</t>
  </si>
  <si>
    <t xml:space="preserve">CAMIONETA </t>
  </si>
  <si>
    <t>TOYOTA</t>
  </si>
  <si>
    <t>TACOMA</t>
  </si>
  <si>
    <t>3TMAZ5CN3LM125199</t>
  </si>
  <si>
    <t>L3250</t>
  </si>
  <si>
    <t>XAGZ146201</t>
  </si>
  <si>
    <t>5150-1241-3-0330</t>
  </si>
  <si>
    <t>5190-1241-9-0046</t>
  </si>
  <si>
    <t>WATER FRESH</t>
  </si>
  <si>
    <t>ELECTRICO</t>
  </si>
  <si>
    <t>METAL/2 CAJONES Y GAVETA</t>
  </si>
  <si>
    <t>5150-1241-3-0331</t>
  </si>
  <si>
    <t>5150-1241-3-0332</t>
  </si>
  <si>
    <t>5150-1241-3-0333</t>
  </si>
  <si>
    <t xml:space="preserve">HP 240 G8 </t>
  </si>
  <si>
    <t>W11H5T9J9LT</t>
  </si>
  <si>
    <t>05/12//2022</t>
  </si>
  <si>
    <t xml:space="preserve">NB ACER </t>
  </si>
  <si>
    <t>A315-5-52YLNX.ADDAL.00E</t>
  </si>
  <si>
    <t xml:space="preserve">   </t>
  </si>
  <si>
    <t>5150-1241-3-0334</t>
  </si>
  <si>
    <t>5150-1241-3-0335</t>
  </si>
  <si>
    <t>5150-1241-3-0336</t>
  </si>
  <si>
    <t>5150-1241-3-0337</t>
  </si>
  <si>
    <t>5150-1241-3-0338</t>
  </si>
  <si>
    <t>G8 R3 8/256GB</t>
  </si>
  <si>
    <t>5CG2341NBJ</t>
  </si>
  <si>
    <t>5CG2341MSW</t>
  </si>
  <si>
    <t>11 CONECTORES</t>
  </si>
  <si>
    <t>CP425SSLG</t>
  </si>
  <si>
    <t>DCPB7535DW</t>
  </si>
  <si>
    <t>U66053K2H357299</t>
  </si>
  <si>
    <t>5190-1241-9-0069</t>
  </si>
  <si>
    <t>CONTROL DE ASISTENCIA</t>
  </si>
  <si>
    <t>ANVIZ</t>
  </si>
  <si>
    <t>CXULQ2000011</t>
  </si>
  <si>
    <t>CXULQ2000099</t>
  </si>
  <si>
    <t>5610-1246-1-0026</t>
  </si>
  <si>
    <t>MODELO GRIZZLY</t>
  </si>
  <si>
    <t>BRIGADAS CONAFOR 2023</t>
  </si>
  <si>
    <t>5610-1246-1-0027</t>
  </si>
  <si>
    <t>5190-1241-9-0070</t>
  </si>
  <si>
    <t>5190-1241-9-0071</t>
  </si>
  <si>
    <t>DACE</t>
  </si>
  <si>
    <t>EAPT01</t>
  </si>
  <si>
    <t>5650-1246-5-0099</t>
  </si>
  <si>
    <t>5650-1246-5-0100</t>
  </si>
  <si>
    <t>5650-1246-5-0101</t>
  </si>
  <si>
    <t>DHP 095</t>
  </si>
  <si>
    <t>BRIGADAS CONAFORT 2023</t>
  </si>
  <si>
    <t>PORTATL DIGITAL</t>
  </si>
  <si>
    <t>NX-1200NK</t>
  </si>
  <si>
    <t>BRIGADAS CONAFORT 2024</t>
  </si>
  <si>
    <t>5650-1246-5-0102</t>
  </si>
  <si>
    <t>5650-1246-5-0103</t>
  </si>
  <si>
    <t>5650-1246-5-0104</t>
  </si>
  <si>
    <t>5670-1246-7-0023</t>
  </si>
  <si>
    <t>5670-1246-7-0024</t>
  </si>
  <si>
    <t>5670-1246-7-0025</t>
  </si>
  <si>
    <t>MS 251</t>
  </si>
  <si>
    <t>BG 50</t>
  </si>
  <si>
    <t>5670-1246-7-0026</t>
  </si>
  <si>
    <t>BG 51</t>
  </si>
  <si>
    <t xml:space="preserve">BIENES DE CONTROL </t>
  </si>
  <si>
    <t>BN-000001</t>
  </si>
  <si>
    <t>BN-000002</t>
  </si>
  <si>
    <t>BN-000003</t>
  </si>
  <si>
    <t xml:space="preserve">    </t>
  </si>
  <si>
    <t xml:space="preserve">RECURSOS HUMANOS </t>
  </si>
  <si>
    <t>BLANCA</t>
  </si>
  <si>
    <t>5150-1241-3-0339</t>
  </si>
  <si>
    <t xml:space="preserve">PARTICIPACIONES </t>
  </si>
  <si>
    <t>5150-1241-3-0340</t>
  </si>
  <si>
    <t>5150-1241-3-0341</t>
  </si>
  <si>
    <t>ACER CORE</t>
  </si>
  <si>
    <t>A515-56-577L</t>
  </si>
  <si>
    <t>NXA1GAL0092120E1557000</t>
  </si>
  <si>
    <t>CIBER POWER</t>
  </si>
  <si>
    <t>750VA</t>
  </si>
  <si>
    <t>1HZBS3000017</t>
  </si>
  <si>
    <t xml:space="preserve">TELEFONO </t>
  </si>
  <si>
    <t>BLANCO/NEGO</t>
  </si>
  <si>
    <t>DCP-T520W</t>
  </si>
  <si>
    <t>U66053L2H443181</t>
  </si>
  <si>
    <t>5650-1246-5-0105</t>
  </si>
  <si>
    <t>MULTIUNCIONAL</t>
  </si>
  <si>
    <t>DCP-B7535DW</t>
  </si>
  <si>
    <t>U65526K2N729176</t>
  </si>
  <si>
    <t>5150-1241-3-0342</t>
  </si>
  <si>
    <t xml:space="preserve">11 CONECTORES </t>
  </si>
  <si>
    <t>1000VA</t>
  </si>
  <si>
    <t>320528BU30000252</t>
  </si>
  <si>
    <t>5150-1241-3-0343</t>
  </si>
  <si>
    <t xml:space="preserve">LASER </t>
  </si>
  <si>
    <t>CNCRR198RH</t>
  </si>
  <si>
    <t>5650-1246-5-0106</t>
  </si>
  <si>
    <t>MIDLAND</t>
  </si>
  <si>
    <t xml:space="preserve">PORTATILES </t>
  </si>
  <si>
    <t>XL42VP5</t>
  </si>
  <si>
    <t xml:space="preserve">AMARILLOS </t>
  </si>
  <si>
    <t xml:space="preserve">TESORERIA </t>
  </si>
  <si>
    <t xml:space="preserve">KIT DE  4 RADIOS </t>
  </si>
  <si>
    <t>5670-1246-7-0027</t>
  </si>
  <si>
    <t xml:space="preserve">ESCALERA  </t>
  </si>
  <si>
    <t xml:space="preserve">FIBRA DE VIDRIO 28 PIES </t>
  </si>
  <si>
    <t xml:space="preserve">OBRAS PUBLICAS </t>
  </si>
  <si>
    <t xml:space="preserve">METAL/ 4 CAJONES </t>
  </si>
  <si>
    <t>UT750GU</t>
  </si>
  <si>
    <t>5150-1241-3-0345</t>
  </si>
  <si>
    <t>8 CONECTORES</t>
  </si>
  <si>
    <t>320527BQ30004007</t>
  </si>
  <si>
    <t xml:space="preserve">SISTEMA DE CAMARAS DE VIGILANCIA </t>
  </si>
  <si>
    <t>B8TURBOG2/A</t>
  </si>
  <si>
    <t>J89292846</t>
  </si>
  <si>
    <t xml:space="preserve">2 DVR 4 CANALES EPCOM,2 DISCOS DUROS, 7 CAMARAS BALA, ROUTER INALAMBRICO TP-LINK </t>
  </si>
  <si>
    <t>5650-1246-5-0107</t>
  </si>
  <si>
    <t>PARTICIPACIONES 2023</t>
  </si>
  <si>
    <t>5150-1241-3-0346</t>
  </si>
  <si>
    <t xml:space="preserve">IMPRESORA  </t>
  </si>
  <si>
    <t>L-3210</t>
  </si>
  <si>
    <t>5150-1241-3-0347</t>
  </si>
  <si>
    <t xml:space="preserve">PROYECTOR </t>
  </si>
  <si>
    <t xml:space="preserve">INFOCUS </t>
  </si>
  <si>
    <t>IN1004</t>
  </si>
  <si>
    <t>CRVP24900035</t>
  </si>
  <si>
    <t xml:space="preserve">SALUD </t>
  </si>
  <si>
    <t>XAGB302480</t>
  </si>
  <si>
    <t>5190-1241-9-0073</t>
  </si>
  <si>
    <t xml:space="preserve">REFRIGERADOR </t>
  </si>
  <si>
    <t xml:space="preserve">CONGELADOR </t>
  </si>
  <si>
    <t>RF28T5A01B1</t>
  </si>
  <si>
    <t>0B5T4CT700711B</t>
  </si>
  <si>
    <t>5410-1244-1-0032</t>
  </si>
  <si>
    <t>3C6RRBDT8PG556986</t>
  </si>
  <si>
    <t>HEMI SPORT</t>
  </si>
  <si>
    <t>5150-1241-3-0348</t>
  </si>
  <si>
    <t>PATRIMONIO MUNICIPAL</t>
  </si>
  <si>
    <t>SEMIEJECUTIVO EN L</t>
  </si>
  <si>
    <t>CEREZO</t>
  </si>
  <si>
    <t>NO. 8</t>
  </si>
  <si>
    <t>CONJUNTO DE ESCRITORIO EN MELAMINA</t>
  </si>
  <si>
    <t>SILLA EJECUTIVA</t>
  </si>
  <si>
    <t>TRUE INNOVATIONS</t>
  </si>
  <si>
    <t>CONFORT COILS</t>
  </si>
  <si>
    <t>17/08//2023</t>
  </si>
  <si>
    <t>5150-1241-3-0349</t>
  </si>
  <si>
    <t>5150-1241-3-0350</t>
  </si>
  <si>
    <t>DELL ALL ONE</t>
  </si>
  <si>
    <t>INSPIRON 24-5410</t>
  </si>
  <si>
    <t>CN-0M5WG7-WS200-2BFA07E-A00</t>
  </si>
  <si>
    <t>U65526B3N474566</t>
  </si>
  <si>
    <t>3C6RRBDT3PG642691</t>
  </si>
  <si>
    <t>5150-1241-3-0351</t>
  </si>
  <si>
    <t>CN-0TV375-WS200-2C1-A00N-A00</t>
  </si>
  <si>
    <t>5150-1241-3-0352</t>
  </si>
  <si>
    <t xml:space="preserve"> L6270</t>
  </si>
  <si>
    <t>X8G5052360</t>
  </si>
  <si>
    <t>5150-1241-3-0353</t>
  </si>
  <si>
    <t>XAGZ366734</t>
  </si>
  <si>
    <t>5670-1246-7-0028</t>
  </si>
  <si>
    <t>5640-1246-4-0008</t>
  </si>
  <si>
    <t>LP1423BH</t>
  </si>
  <si>
    <t>301CTYQ09602</t>
  </si>
  <si>
    <t xml:space="preserve">DESBROZADORA </t>
  </si>
  <si>
    <t>06/09//2023</t>
  </si>
  <si>
    <t>5410-1244-1-0033</t>
  </si>
  <si>
    <t>5150-1241-3-0354</t>
  </si>
  <si>
    <t>KYOCERA</t>
  </si>
  <si>
    <t>M2635dw</t>
  </si>
  <si>
    <t xml:space="preserve">BLANCA </t>
  </si>
  <si>
    <t>LBWA1ZZ1CA</t>
  </si>
  <si>
    <t>5670-1246-7-0029</t>
  </si>
  <si>
    <t>5670-1246-7-0030</t>
  </si>
  <si>
    <t>FS 280</t>
  </si>
  <si>
    <t>MS 310</t>
  </si>
  <si>
    <t>5150-1241-3-0356</t>
  </si>
  <si>
    <t>5150-1241-3-0357</t>
  </si>
  <si>
    <t>5150-1241-3-0358</t>
  </si>
  <si>
    <t>5150-1241-3-0359</t>
  </si>
  <si>
    <t>5150-1241-3-0360</t>
  </si>
  <si>
    <t>5150-1241-3-0361</t>
  </si>
  <si>
    <t>5150-1241-3-0362</t>
  </si>
  <si>
    <t>5150-1241-3-0363</t>
  </si>
  <si>
    <t>5150-1241-3-0364</t>
  </si>
  <si>
    <t>HIKVISION</t>
  </si>
  <si>
    <t>DS-UPS1000-x</t>
  </si>
  <si>
    <t>PH510P HD 250 LUMENES</t>
  </si>
  <si>
    <t>304NTWG07001</t>
  </si>
  <si>
    <t>5CG2341MSW85</t>
  </si>
  <si>
    <t>5150-1241-3-0365</t>
  </si>
  <si>
    <t>5150-1241-3-0366</t>
  </si>
  <si>
    <t>5150-1241-3-0367</t>
  </si>
  <si>
    <t>5150-1241-3-0368</t>
  </si>
  <si>
    <t>5150-1241-3-0369</t>
  </si>
  <si>
    <t>AX201NGW</t>
  </si>
  <si>
    <t>CDN3242FHR</t>
  </si>
  <si>
    <t>5150-1241-3-0370</t>
  </si>
  <si>
    <t>J382D ES-400</t>
  </si>
  <si>
    <t>X8PZ137268</t>
  </si>
  <si>
    <t>5150-1241-3-0371</t>
  </si>
  <si>
    <t>5150-1241-3-0372</t>
  </si>
  <si>
    <t>J382D ES-401</t>
  </si>
  <si>
    <t>X8PZ135510</t>
  </si>
  <si>
    <t>X8PZ135488</t>
  </si>
  <si>
    <t>5150-1241-3-0373</t>
  </si>
  <si>
    <t>5150-1241-3-0374</t>
  </si>
  <si>
    <t>IMPRESORA DE ETIQUETAS</t>
  </si>
  <si>
    <t>QL810W</t>
  </si>
  <si>
    <t>L-3250</t>
  </si>
  <si>
    <t>5190-1241-9-0074</t>
  </si>
  <si>
    <t>CONGELADOR</t>
  </si>
  <si>
    <t>DUAL</t>
  </si>
  <si>
    <t>CTC-16</t>
  </si>
  <si>
    <t>8NTFDW3</t>
  </si>
  <si>
    <t>CRYDDW3</t>
  </si>
  <si>
    <t>184FDW3</t>
  </si>
  <si>
    <t>3WGF</t>
  </si>
  <si>
    <t>XAGZ702437</t>
  </si>
  <si>
    <t>5650-1246-5-0108</t>
  </si>
  <si>
    <t>5650-1246-5-0109</t>
  </si>
  <si>
    <t>BRIGADAS CONAFORT  2023</t>
  </si>
  <si>
    <t>AMARILLO-NEGRO</t>
  </si>
  <si>
    <t>P112F</t>
  </si>
  <si>
    <t>5110-1241-1-0052</t>
  </si>
  <si>
    <t>5110-1241-1-0057</t>
  </si>
  <si>
    <t>5110-1241-1-0058</t>
  </si>
  <si>
    <t>5110-1241-1-0059</t>
  </si>
  <si>
    <t>5110-1241-1-0060</t>
  </si>
  <si>
    <t>5110-1241-1-0061</t>
  </si>
  <si>
    <t>5110-1241-1-0062</t>
  </si>
  <si>
    <t>5110-1241-1-0064</t>
  </si>
  <si>
    <t>5110-1241-1-0065</t>
  </si>
  <si>
    <t>5110-1241-1-0066</t>
  </si>
  <si>
    <t>5110-1241-1-0067</t>
  </si>
  <si>
    <t>5110-1241-1-0056</t>
  </si>
  <si>
    <t>5110-1241-1-0072</t>
  </si>
  <si>
    <t>5110-1241-1-0073</t>
  </si>
  <si>
    <t>5110-1241-1-0298</t>
  </si>
  <si>
    <t>5110-1241-1-0077</t>
  </si>
  <si>
    <t>5110-1241-1-0078</t>
  </si>
  <si>
    <t>5110-1241-1-0079</t>
  </si>
  <si>
    <t>5110-1241-1-0084</t>
  </si>
  <si>
    <t>5110-1241-1-0089</t>
  </si>
  <si>
    <t>5110-1241-1-0090</t>
  </si>
  <si>
    <t>5110-1241-1-0091</t>
  </si>
  <si>
    <t>5110-1241-1-0092</t>
  </si>
  <si>
    <t>5110-1241-1-0093</t>
  </si>
  <si>
    <t>5110-1241-1-0094</t>
  </si>
  <si>
    <t>5110-1241-1-0095</t>
  </si>
  <si>
    <t>5110-1241-1-0096</t>
  </si>
  <si>
    <t>5110-1241-1-0097</t>
  </si>
  <si>
    <t>5110-1241-1-0100</t>
  </si>
  <si>
    <t>5110-1241-1-0101</t>
  </si>
  <si>
    <t>5110-1241-1-0105</t>
  </si>
  <si>
    <t>5110-1241-1-0107</t>
  </si>
  <si>
    <t>5110-1241-1-0109</t>
  </si>
  <si>
    <t>5110-1241-1-0110</t>
  </si>
  <si>
    <t>5110-1241-1-0112</t>
  </si>
  <si>
    <t>5110-1241-1-0113</t>
  </si>
  <si>
    <t>5110-1241-1-0114</t>
  </si>
  <si>
    <t>5110-1241-1-0115</t>
  </si>
  <si>
    <t>5110-1241-1-0116</t>
  </si>
  <si>
    <t>5110-1241-1-0117</t>
  </si>
  <si>
    <t>5110-1241-1-0122</t>
  </si>
  <si>
    <t>5110-1241-1-0194</t>
  </si>
  <si>
    <t>5110-1241-1-0124</t>
  </si>
  <si>
    <t>5110-1241-1-0125</t>
  </si>
  <si>
    <t>5110-1241-1-0127</t>
  </si>
  <si>
    <t>5110-1241-1-0128</t>
  </si>
  <si>
    <t>5110-1241-1-0129</t>
  </si>
  <si>
    <t>5110-1241-1-0130</t>
  </si>
  <si>
    <t>5110-1241-1-0106</t>
  </si>
  <si>
    <t>5110-1241-1-0137</t>
  </si>
  <si>
    <t>5110-1241-1-0138</t>
  </si>
  <si>
    <t>5110-1241-1-0140</t>
  </si>
  <si>
    <t>5110-1241-1-0141</t>
  </si>
  <si>
    <t>5110-1241-1-0146</t>
  </si>
  <si>
    <t>5110-1241-1-0147</t>
  </si>
  <si>
    <t>5110-1241-1-0148</t>
  </si>
  <si>
    <t>5110-1241-1-0150</t>
  </si>
  <si>
    <t>5110-1241-1-0151</t>
  </si>
  <si>
    <t>5110-1241-1-0153</t>
  </si>
  <si>
    <t>5110-1241-1-0155</t>
  </si>
  <si>
    <t>5110-1241-1-0156</t>
  </si>
  <si>
    <t>5110-1241-1-0159</t>
  </si>
  <si>
    <t>5110-1241-1-0160</t>
  </si>
  <si>
    <t>5110-1241-1-0161</t>
  </si>
  <si>
    <t>5110-1241-1-0163</t>
  </si>
  <si>
    <t>5110-1241-1-0174</t>
  </si>
  <si>
    <t>5110-1241-1-0177</t>
  </si>
  <si>
    <t>5110-1241-1-0178</t>
  </si>
  <si>
    <t>5110-1241-1-0179</t>
  </si>
  <si>
    <t>5110-1241-1-0180</t>
  </si>
  <si>
    <t>5110-1241-1-0181</t>
  </si>
  <si>
    <t>5110-1241-1-0182</t>
  </si>
  <si>
    <t>5110-1241-1-0183</t>
  </si>
  <si>
    <t>5110-1241-1-0184</t>
  </si>
  <si>
    <t>5110-1241-1-0185</t>
  </si>
  <si>
    <t>5110-1241-1-0186</t>
  </si>
  <si>
    <t>5110-1241-1-0187</t>
  </si>
  <si>
    <t>5110-1241-1-0188</t>
  </si>
  <si>
    <t>5110-1241-1-0189</t>
  </si>
  <si>
    <t>5110-1241-1-0190</t>
  </si>
  <si>
    <t>5110-1241-1-0191</t>
  </si>
  <si>
    <t>5110-1241-1-0193</t>
  </si>
  <si>
    <t>5110-1241-1-0196</t>
  </si>
  <si>
    <t>5110-1241-1-0197</t>
  </si>
  <si>
    <t>5110-1241-1-0200</t>
  </si>
  <si>
    <t>5110-1241-1-0201</t>
  </si>
  <si>
    <t>5110-1241-1-0202</t>
  </si>
  <si>
    <t>5110-1241-1-0203</t>
  </si>
  <si>
    <t>5110-1241-1-0204</t>
  </si>
  <si>
    <t>5110-1241-1-0218</t>
  </si>
  <si>
    <t>5110-1241-1-0219</t>
  </si>
  <si>
    <t>5110-1241-1-0220</t>
  </si>
  <si>
    <t>5110-1241-1-0221</t>
  </si>
  <si>
    <t>5110-1241-1-0222</t>
  </si>
  <si>
    <t>5110-1241-1-0223</t>
  </si>
  <si>
    <t>5110-1241-1-0175</t>
  </si>
  <si>
    <t>5110-1241-1-0176</t>
  </si>
  <si>
    <t>5110-1241-1-0224</t>
  </si>
  <si>
    <t>5110-1241-1-0225</t>
  </si>
  <si>
    <t>5110-1241-1-0226</t>
  </si>
  <si>
    <t>5110-1241-1-0227</t>
  </si>
  <si>
    <t>5110-1241-1-0228</t>
  </si>
  <si>
    <t>5110-1241-1-0229</t>
  </si>
  <si>
    <t>5110-1241-1-0230</t>
  </si>
  <si>
    <t>5110-1241-1-0231</t>
  </si>
  <si>
    <t>5110-1241-1-0232</t>
  </si>
  <si>
    <t>5110-1241-1-0233</t>
  </si>
  <si>
    <t>5110-1241-1-0234</t>
  </si>
  <si>
    <t>5110-1241-1-0235</t>
  </si>
  <si>
    <t>5110-1241-1-0236</t>
  </si>
  <si>
    <t>5110-1241-1-0237</t>
  </si>
  <si>
    <t>5110-1241-1-0238</t>
  </si>
  <si>
    <t>5110-1241-1-0240</t>
  </si>
  <si>
    <t>5110-1241-1-0241</t>
  </si>
  <si>
    <t>5110-1241-1-0242</t>
  </si>
  <si>
    <t>5110-1241-1-0243</t>
  </si>
  <si>
    <t>5110-1241-1-0244</t>
  </si>
  <si>
    <t>5110-1241-1-0245</t>
  </si>
  <si>
    <t>5110-1241-1-0246</t>
  </si>
  <si>
    <t>5110-1241-1-0247</t>
  </si>
  <si>
    <t>5110-1241-1-0248</t>
  </si>
  <si>
    <t>5110-1241-1-0249</t>
  </si>
  <si>
    <t>5110-1241-1-0250</t>
  </si>
  <si>
    <t>5110-1241-1-0251</t>
  </si>
  <si>
    <t>5110-1241-1-0252</t>
  </si>
  <si>
    <t>5110-1241-1-0253</t>
  </si>
  <si>
    <t>5110-1241-1-0254</t>
  </si>
  <si>
    <t>5110-1241-1-0255</t>
  </si>
  <si>
    <t>5110-1241-1-0256</t>
  </si>
  <si>
    <t>5110-1241-1-0257</t>
  </si>
  <si>
    <t>5110-1241-1-0258</t>
  </si>
  <si>
    <t>5110-1241-1-0259</t>
  </si>
  <si>
    <t>5110-1241-1-0260</t>
  </si>
  <si>
    <t>5110-1241-1-0262</t>
  </si>
  <si>
    <t>5110-1241-1-0263</t>
  </si>
  <si>
    <t>5110-1241-1-0264</t>
  </si>
  <si>
    <t>5110-1241-1-0265</t>
  </si>
  <si>
    <t>5110-1241-1-0266</t>
  </si>
  <si>
    <t>5110-1241-1-0267</t>
  </si>
  <si>
    <t>5110-1241-1-0268</t>
  </si>
  <si>
    <t>5110-1241-1-0269</t>
  </si>
  <si>
    <t>5110-1241-1-0270</t>
  </si>
  <si>
    <t>5110-1241-1-0272</t>
  </si>
  <si>
    <t>5110-1241-1-0273</t>
  </si>
  <si>
    <t>5110-1241-1-0274</t>
  </si>
  <si>
    <t>5110-1241-1-0276</t>
  </si>
  <si>
    <t>5110-1241-1-0277</t>
  </si>
  <si>
    <t>5110-1241-1-0278</t>
  </si>
  <si>
    <t>5110-1241-1-0279</t>
  </si>
  <si>
    <t>5110-1241-1-0281</t>
  </si>
  <si>
    <t>5110-1241-1-0282</t>
  </si>
  <si>
    <t>5110-1241-1-0283</t>
  </si>
  <si>
    <t>5110-1241-1-0284</t>
  </si>
  <si>
    <t>5110-1241-1-0285</t>
  </si>
  <si>
    <t>5110-1241-1-0286</t>
  </si>
  <si>
    <t>5110-1241-1-0287</t>
  </si>
  <si>
    <t>5110-1241-1-0288</t>
  </si>
  <si>
    <t>5110-1241-1-0289</t>
  </si>
  <si>
    <t>5110-1241-1-0290</t>
  </si>
  <si>
    <t>5110-1241-1-0291</t>
  </si>
  <si>
    <t>5110-1241-1-0292</t>
  </si>
  <si>
    <t>5110-1241-1-0293</t>
  </si>
  <si>
    <t>5110-1241-1-0294</t>
  </si>
  <si>
    <t>5110-1241-1-0295</t>
  </si>
  <si>
    <t>5110-1241-1-0296</t>
  </si>
  <si>
    <t>5110-1241-1-0297</t>
  </si>
  <si>
    <t>5110-1241-1-0303</t>
  </si>
  <si>
    <t>5110-1241-1-0152</t>
  </si>
  <si>
    <t>5110-1241-1-0069</t>
  </si>
  <si>
    <t>5110-1241-1-0215</t>
  </si>
  <si>
    <t>5110-1241-1-0271</t>
  </si>
  <si>
    <t>5110-1241-1-0851</t>
  </si>
  <si>
    <t>5110-1241-1-0852</t>
  </si>
  <si>
    <t>5110-1241-1-0853</t>
  </si>
  <si>
    <t>5110-1241-1-0854</t>
  </si>
  <si>
    <t>5110-1241-1-0855</t>
  </si>
  <si>
    <t>5110-1241-1-0856</t>
  </si>
  <si>
    <t>5110-1241-1-0075</t>
  </si>
  <si>
    <t>5110-1241-1-0102</t>
  </si>
  <si>
    <t>5110-1241-1-0103</t>
  </si>
  <si>
    <t>5110-1241-1-0104</t>
  </si>
  <si>
    <t>5110-1241-1-0063</t>
  </si>
  <si>
    <t>5110-1241-1-0207</t>
  </si>
  <si>
    <t>5110-1241-1-0838</t>
  </si>
  <si>
    <t>5110-1241-1-0068</t>
  </si>
  <si>
    <t>5110-1241-1-0261</t>
  </si>
  <si>
    <t>5110-1241-1-0239</t>
  </si>
  <si>
    <t>5110-1241-1-0811</t>
  </si>
  <si>
    <t>5110-1241-1-0812</t>
  </si>
  <si>
    <t>5110-1241-1-0813</t>
  </si>
  <si>
    <t>5110-1241-1-0814</t>
  </si>
  <si>
    <t>5110-1241-1-0815</t>
  </si>
  <si>
    <t>5110-1241-1-0816</t>
  </si>
  <si>
    <t>5110-1241-1-0842</t>
  </si>
  <si>
    <t>5110-1241-1-0843</t>
  </si>
  <si>
    <t>5110-1241-1-0844</t>
  </si>
  <si>
    <t>5110-1241-1-0845</t>
  </si>
  <si>
    <t>5110-1241-1-0846</t>
  </si>
  <si>
    <t>5110-1241-1-0847</t>
  </si>
  <si>
    <t>5110-1241-1-0848</t>
  </si>
  <si>
    <t>5110-1241-1-0849</t>
  </si>
  <si>
    <t>5110-1241-1-0850</t>
  </si>
  <si>
    <t>5110-1241-1-0876</t>
  </si>
  <si>
    <t>5110-1241-1-0871</t>
  </si>
  <si>
    <t>5110-1241-1-0872</t>
  </si>
  <si>
    <t>5110-1241-1-0873</t>
  </si>
  <si>
    <t>5110-1241-1-0874</t>
  </si>
  <si>
    <t>5110-1241-1-0875</t>
  </si>
  <si>
    <t>5110-1241-1-0857</t>
  </si>
  <si>
    <t>5110-1241-1-0858</t>
  </si>
  <si>
    <t>5110-1241-1-0859</t>
  </si>
  <si>
    <t>5110-1241-1-0860</t>
  </si>
  <si>
    <t>5110-1241-1-0861</t>
  </si>
  <si>
    <t>5110-1241-1-0862</t>
  </si>
  <si>
    <t>5110-1241-1-0863</t>
  </si>
  <si>
    <t>5110-1241-1-0864</t>
  </si>
  <si>
    <t>5110-1241-1-0865</t>
  </si>
  <si>
    <t>5110-1241-1-0866</t>
  </si>
  <si>
    <t>5110-1241-1-0867</t>
  </si>
  <si>
    <t>5110-1241-1-0868</t>
  </si>
  <si>
    <t>5110-1241-1-0869</t>
  </si>
  <si>
    <t>5110-1241-1-0870</t>
  </si>
  <si>
    <t>5110-1241-1-0877</t>
  </si>
  <si>
    <t>5110-1241-1-0878</t>
  </si>
  <si>
    <t>5110-1241-1-0879</t>
  </si>
  <si>
    <t>5110-1241-1-0880</t>
  </si>
  <si>
    <t>5110-1241-1-0881</t>
  </si>
  <si>
    <t>5110-1241-1-0882</t>
  </si>
  <si>
    <t>5110-1241-1-0883</t>
  </si>
  <si>
    <t>5110-1241-1-0884</t>
  </si>
  <si>
    <t>5110-1241-1-0885</t>
  </si>
  <si>
    <t>5110-1241-1-0886</t>
  </si>
  <si>
    <t>5110-1241-1-0887</t>
  </si>
  <si>
    <t>5150-1241-3-0375</t>
  </si>
  <si>
    <t>5150-1241-3-0376</t>
  </si>
  <si>
    <t>5650-1246-5-0110</t>
  </si>
  <si>
    <t>5670-1246-7-0031</t>
  </si>
  <si>
    <t>HACER</t>
  </si>
  <si>
    <t>COMPUTADORA (MONITOR/CPU)</t>
  </si>
  <si>
    <t>U64633E3G878612</t>
  </si>
  <si>
    <t>U64633E3G878511</t>
  </si>
  <si>
    <t>5150-1241-3-0377</t>
  </si>
  <si>
    <t>IPAD</t>
  </si>
  <si>
    <t xml:space="preserve"> A2602</t>
  </si>
  <si>
    <t>MT2WYTWHHW</t>
  </si>
  <si>
    <t>5150-1241-3-0378</t>
  </si>
  <si>
    <t>5210-1242-1-0011</t>
  </si>
  <si>
    <t>5410-1244-1-0034</t>
  </si>
  <si>
    <t>FRONTIER DIESEL 4X4</t>
  </si>
  <si>
    <t>5150-1241-3-0379</t>
  </si>
  <si>
    <t>NO BRAKE</t>
  </si>
  <si>
    <t>NISSAN</t>
  </si>
  <si>
    <t>5150-1241-3-0380</t>
  </si>
  <si>
    <t>5210-1242-1-0012</t>
  </si>
  <si>
    <t>5210-1242-1-0013</t>
  </si>
  <si>
    <t>BOCINA 15"</t>
  </si>
  <si>
    <t>BOCINA/AMP. 15"</t>
  </si>
  <si>
    <t>EQUIPO MEDICO Y LABORATORIO</t>
  </si>
  <si>
    <t>CAMILLA RIGIDA PARA TRASLADO</t>
  </si>
  <si>
    <t>MED STAR</t>
  </si>
  <si>
    <t>XIE-YXH-1A6A</t>
  </si>
  <si>
    <t>PARTICIOACIONES</t>
  </si>
  <si>
    <t>PLASTICO/MULTIFUNCIONAL</t>
  </si>
  <si>
    <t>CPU ENSAMBLE INTEL</t>
  </si>
  <si>
    <t>Intel !7-13a</t>
  </si>
  <si>
    <t>230201-3140356</t>
  </si>
  <si>
    <t>5310-1243-1-0001</t>
  </si>
  <si>
    <t xml:space="preserve">SISTEMA 2 MICROFONOS INALAMBRICO </t>
  </si>
  <si>
    <t>BAFLE 15" SBPRO 400W RMS</t>
  </si>
  <si>
    <t>5150-1241-3-0381</t>
  </si>
  <si>
    <t>5150-1241-3-0382</t>
  </si>
  <si>
    <t>PIZZARRON BLANCO 60X90 RED TOP</t>
  </si>
  <si>
    <t>ADAPTADOR DE RED WIFI PARA PC</t>
  </si>
  <si>
    <t xml:space="preserve">TABLERO CORCHO 60X90 </t>
  </si>
  <si>
    <t>5150-1241-3-0383</t>
  </si>
  <si>
    <t>5150-1241-3-0384</t>
  </si>
  <si>
    <t>V11H98</t>
  </si>
  <si>
    <t xml:space="preserve">FORTALECIMIENTO </t>
  </si>
  <si>
    <t xml:space="preserve">ROUTER </t>
  </si>
  <si>
    <t>TP LINK</t>
  </si>
  <si>
    <t>1000BA</t>
  </si>
  <si>
    <t>H981A</t>
  </si>
  <si>
    <t>X8B23905784</t>
  </si>
  <si>
    <t>MELAMINA</t>
  </si>
  <si>
    <t>TL-WR840N</t>
  </si>
  <si>
    <t>22392B0009648</t>
  </si>
  <si>
    <t>150MBPS</t>
  </si>
  <si>
    <t>ARC</t>
  </si>
  <si>
    <t>5150-1241-3-0385</t>
  </si>
  <si>
    <t>5150-1241-3-0386</t>
  </si>
  <si>
    <t>5190-1241-9-0075</t>
  </si>
  <si>
    <t>4 QUEMADORES</t>
  </si>
  <si>
    <t>FREIDORA</t>
  </si>
  <si>
    <t>5190-1241-9-0076</t>
  </si>
  <si>
    <t>PARTICIPACIONES 2024</t>
  </si>
  <si>
    <t>5CG3461ZXP</t>
  </si>
  <si>
    <t>HP240 G9</t>
  </si>
  <si>
    <t>5150-1241-3-0387</t>
  </si>
  <si>
    <t>5150-1241-3-0388</t>
  </si>
  <si>
    <t>5150-1241-3-0389</t>
  </si>
  <si>
    <t>3N6CD33B1RK807663</t>
  </si>
  <si>
    <t>5150-1241-3-0390</t>
  </si>
  <si>
    <t>SMARTBITT</t>
  </si>
  <si>
    <t>E24B00283</t>
  </si>
  <si>
    <t>NB1000</t>
  </si>
  <si>
    <t>L3210</t>
  </si>
  <si>
    <t>EV-1011</t>
  </si>
  <si>
    <t>5410-1244-1-0035</t>
  </si>
  <si>
    <t>TAHOE LTZ</t>
  </si>
  <si>
    <t>1GNSK7KC6JR215700</t>
  </si>
  <si>
    <t>5150-1241-3-0391</t>
  </si>
  <si>
    <t>5150-1241-3-0392</t>
  </si>
  <si>
    <t>INTEL CORE 5</t>
  </si>
  <si>
    <t>5150-1241-3-0393</t>
  </si>
  <si>
    <t>CIYBER POWER</t>
  </si>
  <si>
    <t>5150-1241-3-0394</t>
  </si>
  <si>
    <t>4103DW</t>
  </si>
  <si>
    <t>5150-1241-3-0395</t>
  </si>
  <si>
    <t>5150-1241-3-0396</t>
  </si>
  <si>
    <t>4103FDW</t>
  </si>
  <si>
    <t>5150-1241-3-0397</t>
  </si>
  <si>
    <t>L6270</t>
  </si>
  <si>
    <t>5150-1241-3-0398</t>
  </si>
  <si>
    <t>N7000</t>
  </si>
  <si>
    <t>5150-1241-3-0399</t>
  </si>
  <si>
    <t>1255U</t>
  </si>
  <si>
    <t>E2222H</t>
  </si>
  <si>
    <t>M430F</t>
  </si>
  <si>
    <t>CORE</t>
  </si>
  <si>
    <t>I9-14900</t>
  </si>
  <si>
    <t>M635FHT</t>
  </si>
  <si>
    <t>HLL6210DW</t>
  </si>
  <si>
    <t>PC</t>
  </si>
  <si>
    <t>SFF7010</t>
  </si>
  <si>
    <t>PRODIM 2024</t>
  </si>
  <si>
    <t>5150-1241-3-0400</t>
  </si>
  <si>
    <t>5150-1241-3-0401</t>
  </si>
  <si>
    <t>5150-1241-3-0403</t>
  </si>
  <si>
    <t>5150-1241-3-0404</t>
  </si>
  <si>
    <t>5150-1241-3-0405</t>
  </si>
  <si>
    <t>QUEMADA</t>
  </si>
  <si>
    <t>H9YKVW3</t>
  </si>
  <si>
    <t>5NJ6H9DWC00455V</t>
  </si>
  <si>
    <t>320526BS30000518</t>
  </si>
  <si>
    <t>320526BQ30003843</t>
  </si>
  <si>
    <t>320526BQ30002403</t>
  </si>
  <si>
    <t>320526BT30006499</t>
  </si>
  <si>
    <t>320526BS30002904</t>
  </si>
  <si>
    <t>320526BS30002865</t>
  </si>
  <si>
    <t>320526BT30008219</t>
  </si>
  <si>
    <t>320526BT30008251</t>
  </si>
  <si>
    <t>320526BS30002892</t>
  </si>
  <si>
    <t>320526BQ30003821</t>
  </si>
  <si>
    <t>320526BS30002871</t>
  </si>
  <si>
    <t>320526BT30001125</t>
  </si>
  <si>
    <t>320526BT30008243</t>
  </si>
  <si>
    <t>320526BS30002832</t>
  </si>
  <si>
    <t>320526BT30008217</t>
  </si>
  <si>
    <t>320526BT30008222</t>
  </si>
  <si>
    <t>320526BS30002889</t>
  </si>
  <si>
    <t>320526BS30002891</t>
  </si>
  <si>
    <t>320526BS30002866</t>
  </si>
  <si>
    <t>CNCRS5V74T</t>
  </si>
  <si>
    <t>CNCRS5V771</t>
  </si>
  <si>
    <t>CNCRS5V00P</t>
  </si>
  <si>
    <t>XAGZ740692</t>
  </si>
  <si>
    <t>XAGZ788856</t>
  </si>
  <si>
    <t>XAGZ849615</t>
  </si>
  <si>
    <t>X8G5086294</t>
  </si>
  <si>
    <t>X8G5104873</t>
  </si>
  <si>
    <t>CNCRRDM3F0</t>
  </si>
  <si>
    <t>CNCRRDM3BN</t>
  </si>
  <si>
    <t>CNCRR972Z1</t>
  </si>
  <si>
    <t>CND4181FDQ</t>
  </si>
  <si>
    <t>CND4181FFN</t>
  </si>
  <si>
    <t>CND4181FFC</t>
  </si>
  <si>
    <t>CND4181FFP</t>
  </si>
  <si>
    <t>CND4181FDW</t>
  </si>
  <si>
    <t>CN-0MVCKH-FCC00-3CD-CAAX</t>
  </si>
  <si>
    <t>CN-0MVCKH-FCC00-3CD-DJYX</t>
  </si>
  <si>
    <t>CN-0MVCKH-FCC00-3CD-D19X</t>
  </si>
  <si>
    <t>CN-0MVCKH-FCC00-3CD-CCXX</t>
  </si>
  <si>
    <t>CN-0MVCKH-FCC00-3CD-D02X</t>
  </si>
  <si>
    <t>CN-0MVCKH-FCC00-3CD-C9WX</t>
  </si>
  <si>
    <t>CN-0MVCKH-FCC00-3CD-CC0X</t>
  </si>
  <si>
    <t>CN-0MVCKH-FCC00-3CD-ADKX</t>
  </si>
  <si>
    <t>CN-0MVCKH-FCC00-3CD-D1AX</t>
  </si>
  <si>
    <t>CN-0MVCKH-FCC00-3CD-DRPX</t>
  </si>
  <si>
    <t>CN-0MVCKH-FCC00-3CD-A3RX</t>
  </si>
  <si>
    <t>CN-0MVCKH-FCC00-3CD-CYYX</t>
  </si>
  <si>
    <t>CN-0MVCKH-FCC00-3CD-E65X</t>
  </si>
  <si>
    <t>CN-0MVCKH-FCC00-3CD-CAVX</t>
  </si>
  <si>
    <t>CN-0MVCKH-FCC00-3CD-D00X</t>
  </si>
  <si>
    <t>CNBRS35113</t>
  </si>
  <si>
    <t>CNBRS3510V</t>
  </si>
  <si>
    <t>BGGX8Y3</t>
  </si>
  <si>
    <t>9Y4Y8Y3</t>
  </si>
  <si>
    <t>CMK4V34</t>
  </si>
  <si>
    <t>GMK4V34</t>
  </si>
  <si>
    <t>5JN3G24</t>
  </si>
  <si>
    <t>FJN3G24</t>
  </si>
  <si>
    <t>XAGZ850667</t>
  </si>
  <si>
    <t>UT550GU</t>
  </si>
  <si>
    <t>320526BT30008228</t>
  </si>
  <si>
    <t>5190-1241-9-0077</t>
  </si>
  <si>
    <t>HKM53</t>
  </si>
  <si>
    <t>MMTC0AA00932200C84851K</t>
  </si>
  <si>
    <t>CN395BC00R</t>
  </si>
  <si>
    <t>CN395BC012</t>
  </si>
  <si>
    <t>CN27OBC05Z</t>
  </si>
  <si>
    <t>CN38SBC013</t>
  </si>
  <si>
    <t>5150-1241-3-0406</t>
  </si>
  <si>
    <t>5630-1246-3-0011</t>
  </si>
  <si>
    <t>5630-1246-3-0012</t>
  </si>
  <si>
    <t>2 PULGADAS</t>
  </si>
  <si>
    <t>IGOTO</t>
  </si>
  <si>
    <t>4203DW</t>
  </si>
  <si>
    <t>MAG3</t>
  </si>
  <si>
    <t>MOTB-2</t>
  </si>
  <si>
    <t>5150-1241-3-0407</t>
  </si>
  <si>
    <t>5150-1241-3-0408</t>
  </si>
  <si>
    <t>MFGYR:2024</t>
  </si>
  <si>
    <t>5670-1246-7-0032</t>
  </si>
  <si>
    <t>BATERIA</t>
  </si>
  <si>
    <t>DEWALT</t>
  </si>
  <si>
    <t>1E18RD60403</t>
  </si>
  <si>
    <t>AMARILLA</t>
  </si>
  <si>
    <t>DCK086M1</t>
  </si>
  <si>
    <t>FOTALECIMIENTO 2024</t>
  </si>
  <si>
    <t>CNBRS350FJ</t>
  </si>
  <si>
    <t>5150-1241-3-0409</t>
  </si>
  <si>
    <t xml:space="preserve">LAPTOP </t>
  </si>
  <si>
    <t>FORTALECIMIENTO 2024</t>
  </si>
  <si>
    <t>1QMQ554</t>
  </si>
  <si>
    <t>COMPUTADORA(CPU)</t>
  </si>
  <si>
    <t>COMPUTADORA (CPU)</t>
  </si>
  <si>
    <t>FORD F-150 XL 2024  PICK UP V8 AZUL/GRIS PLATA</t>
  </si>
  <si>
    <t>1FTFW1L55RKD74563</t>
  </si>
  <si>
    <t>1FTFW1L51RKD75564</t>
  </si>
  <si>
    <t>COMODATO-0085</t>
  </si>
  <si>
    <t>COMODATO-0086</t>
  </si>
  <si>
    <t>5150-1241-3-0410</t>
  </si>
  <si>
    <t>X8G5121040</t>
  </si>
  <si>
    <t>BHBEQ2003362</t>
  </si>
  <si>
    <t>Avr750VA</t>
  </si>
  <si>
    <t>COMODATO-0087</t>
  </si>
  <si>
    <t>TESORERÍA</t>
  </si>
  <si>
    <t>1J4NT2GB4AD501011</t>
  </si>
  <si>
    <t>COMODANTE: Carla Daniela González Avalos</t>
  </si>
  <si>
    <t>COMODATO-0088</t>
  </si>
  <si>
    <t>JN8AZ1MW8AW105855</t>
  </si>
  <si>
    <t>COMODANTE: Bianca Lizette García Cardenas</t>
  </si>
  <si>
    <t>COMODATO-0089</t>
  </si>
  <si>
    <t>3C6SRBDTXPG602156</t>
  </si>
  <si>
    <t>DODGE RAM 2023 (PRATULLA 14)</t>
  </si>
  <si>
    <t>1FTEW1E51LKE01435</t>
  </si>
  <si>
    <t>FORD F-150 2020 DOBLE CABINA COLOR AZUL/GRIS/BLANCO (PATRULLA 14007)</t>
  </si>
  <si>
    <t>JEEP PATRIOT 2011 COLOR LADRILLO</t>
  </si>
  <si>
    <t>NISSAN MURANO 2010 COLOR GRIS</t>
  </si>
  <si>
    <t>COMODATO-0090</t>
  </si>
  <si>
    <t>COMDATO-0091</t>
  </si>
  <si>
    <t>SENTRA NISSAN 2018 COLOR BLANCO, PLACAS FXS-880-A</t>
  </si>
  <si>
    <t>CHEVROLET SILVERADO MOTORS 2006, COLOR ROJO, PLACAS FR-8734-B</t>
  </si>
  <si>
    <t>COMODATO-0092</t>
  </si>
  <si>
    <t>COMODANTE: Silvestre García Flores</t>
  </si>
  <si>
    <t>FORD RANGER 2003 COLOR GRIS</t>
  </si>
  <si>
    <t>1FTYR15E43TA97217</t>
  </si>
  <si>
    <t>COMODATO-0093</t>
  </si>
  <si>
    <t>COMODANTE: Ramon Ontiveros Reveles</t>
  </si>
  <si>
    <t>COMODATO-0094</t>
  </si>
  <si>
    <t>COMODATO-0095</t>
  </si>
  <si>
    <t>COMODATO-0096</t>
  </si>
  <si>
    <t>GMC SIERRA CW SIE 2006, COLOR AZUL</t>
  </si>
  <si>
    <t>2GTEK13Z561336398</t>
  </si>
  <si>
    <t>COMODANTE: Eusebio Medrano De La Torre</t>
  </si>
  <si>
    <t>COMODATO-0097</t>
  </si>
  <si>
    <t>FORD LOBO PICK-UP F-150 1995</t>
  </si>
  <si>
    <t>1FTEX15N4SKA19248</t>
  </si>
  <si>
    <t>COMODANTE: Bernardino Soto de la Cruz</t>
  </si>
  <si>
    <t>GMC YUKON XL 2003 COLOR BLANCO</t>
  </si>
  <si>
    <t>3GKEC16Z33G153629</t>
  </si>
  <si>
    <t>COMODANTE: Lucia Flores Reyes</t>
  </si>
  <si>
    <t>CHEVROLET SILVERADO 2001 COLOR CAFÉ</t>
  </si>
  <si>
    <t>2GCEK19TX11391277</t>
  </si>
  <si>
    <t>COMODANTE: Sebastiano Santana Galindo</t>
  </si>
  <si>
    <t>COMODATO-0098</t>
  </si>
  <si>
    <t>COMODATO-0099</t>
  </si>
  <si>
    <t xml:space="preserve">FORD EXPLORER 2002 </t>
  </si>
  <si>
    <t>1FMZU73E62ZB98850</t>
  </si>
  <si>
    <t>COMODANTE: Ofelia Flores Cervantes</t>
  </si>
  <si>
    <t>GMC SIERRA PICK-UP 2004</t>
  </si>
  <si>
    <t>1GTEK19T74E134547</t>
  </si>
  <si>
    <t>COMODANTE: Maria Priscila Flores Soto</t>
  </si>
  <si>
    <t>COMODATO-0100</t>
  </si>
  <si>
    <t>CHEVROLET SILVERADO 1998 COLOR BLANCO</t>
  </si>
  <si>
    <t>2GCEC19R4W1159640</t>
  </si>
  <si>
    <t>COMODANTE: Alberto Reyes Reyes</t>
  </si>
  <si>
    <t>COMODATO-0101</t>
  </si>
  <si>
    <t>FORD EXPLORER 1998</t>
  </si>
  <si>
    <t>1FMZU34E2WZC07444</t>
  </si>
  <si>
    <t>COMODANTE: Virginia Cumplido de la Cruz</t>
  </si>
  <si>
    <t>COMODATO-0102</t>
  </si>
  <si>
    <t>COMODATO-0103</t>
  </si>
  <si>
    <t>COMODATO-0104</t>
  </si>
  <si>
    <t>COMODATO-0105</t>
  </si>
  <si>
    <t>COMODATO-0106</t>
  </si>
  <si>
    <t>HONDA CRV 2013, PLACAS GAU532D COLOR GRIS</t>
  </si>
  <si>
    <t>2HKRM4H7XDH635773</t>
  </si>
  <si>
    <t>COMODANTE: Roberto García Salinas</t>
  </si>
  <si>
    <t>4T4BE46K79R091107</t>
  </si>
  <si>
    <t>COMODANTE: Laura Genoveva Ibarra Díaz</t>
  </si>
  <si>
    <t>TOYOTA CAMRY 2009 COLOR ROJO, PLACAS GFW-290-B</t>
  </si>
  <si>
    <t>FORD F-150 2002 COLOR AZUL</t>
  </si>
  <si>
    <t>2FTRX18LX2CA98148</t>
  </si>
  <si>
    <t>COMODANTE: Miguel Ibarra Deras</t>
  </si>
  <si>
    <t>SONOMA MOTORS 1994 COLOR VERDE, PLACAS DG51258</t>
  </si>
  <si>
    <t>1GTCS1440R8519462</t>
  </si>
  <si>
    <t>COMODANTE: Iván Samuel Rodriguez Ontiveros</t>
  </si>
  <si>
    <t>WRANGLER UNLIMITED SPORT JEEP 2021 COLOR BLANCO, PLACAS 172NCQ</t>
  </si>
  <si>
    <t>1C4HJXDNXMW594422</t>
  </si>
  <si>
    <t>COMODANTE: Omar Santillán Santillán</t>
  </si>
  <si>
    <t>CHEVROLET SUBURBAN 2009 COLOR NEGRO, PLACAS FPC-13977</t>
  </si>
  <si>
    <t>1GNFC36JX9R209202</t>
  </si>
  <si>
    <t>COMODANTE: Rene Rodríguez Carmona</t>
  </si>
  <si>
    <t>MITSUBISHI PICK-UP L-200 2023 COLOR TITANIO, PLACAS FM-1650-B</t>
  </si>
  <si>
    <t>MMBNLW566PH024094</t>
  </si>
  <si>
    <t>COMODANTE: Olga Lidia Ibarra Morales</t>
  </si>
  <si>
    <t>COMODATO-0107</t>
  </si>
  <si>
    <t>COMODATO-0108</t>
  </si>
  <si>
    <t>COMODATO-0109</t>
  </si>
  <si>
    <t>COMODATO-0110</t>
  </si>
  <si>
    <t>COMODATO-0111</t>
  </si>
  <si>
    <t>MASDA CX-3 2008 COLOR GRIS, PLACAS FPC-19774</t>
  </si>
  <si>
    <t>JM1BK12G481805556</t>
  </si>
  <si>
    <t>COMODANTE: Valentina Santoyo Flores</t>
  </si>
  <si>
    <t>DODGE RAM 1500 LARAMIE 2009, CON PLACAS FN-5864-B</t>
  </si>
  <si>
    <t>COMODANTE: Jesus Manuel Santillán Martinez</t>
  </si>
  <si>
    <t>COMODATO-0112</t>
  </si>
  <si>
    <t>CHEBROLET AVALANCHE 2004 COLOR VERDE, PLACAS ON-44-365</t>
  </si>
  <si>
    <t>DODGE DAKOTA CREW 2009 COLOR ROJO, PLACAS FP2243A</t>
  </si>
  <si>
    <t>1D7NE48K085635007</t>
  </si>
  <si>
    <t>COMODANTE: Angel Gabriel Aguirre Chaidez</t>
  </si>
  <si>
    <t>MASDA CX7 SPORT 2011 COLOR NEGRO, PLACAS GCA-837-B</t>
  </si>
  <si>
    <t>COMODANTE: Ana Elsa Rodríguez Carmona</t>
  </si>
  <si>
    <t>FORD F-150 XLT 1996 COLOR BLANCO, PLACAS FR8712A</t>
  </si>
  <si>
    <t>1FTEX15N9TKA55521</t>
  </si>
  <si>
    <t>COMODANTE: Mario Martinez Cumplido</t>
  </si>
  <si>
    <t>TOYOTA YARIS 2008 COLOR GRIS, PLACAS GD-W807-C</t>
  </si>
  <si>
    <t>JTDJT923385182315</t>
  </si>
  <si>
    <t>COMODANTE: Lizeth Guadalupe Sánchez Valdez</t>
  </si>
  <si>
    <t>CAPTVA SPORT 2003 COLOR GRIS, PLACAS GDW829C</t>
  </si>
  <si>
    <t>5GZCZ53B33S905840</t>
  </si>
  <si>
    <t>TRANSPARENCIA Y ACCESO A LA INFROMACIÓN</t>
  </si>
  <si>
    <t>COMODANTE: Yarely Guadalupe Rodriguez Valdez</t>
  </si>
  <si>
    <t>COMODATO-0113</t>
  </si>
  <si>
    <t>COMODATO-0114</t>
  </si>
  <si>
    <t>COMODATO-0115</t>
  </si>
  <si>
    <t>COMODATO-0116</t>
  </si>
  <si>
    <t>COMODANTE: Jessica Daniela Rodríguez 
Moreno</t>
  </si>
  <si>
    <t xml:space="preserve">CHEVROLET S10 MAX 2023 COLOR ROJO </t>
  </si>
  <si>
    <t>LSFAM3AA3PA044797</t>
  </si>
  <si>
    <t>COMODATO-0117</t>
  </si>
  <si>
    <t xml:space="preserve">COMODANTE: Victor Manuel Tinoco Vazquez </t>
  </si>
  <si>
    <t>CHEVROLET SILVERADO MOTORS 2006 COLOR ROJO PLACAS FR-8734-B</t>
  </si>
  <si>
    <t>COMODATO-0118</t>
  </si>
  <si>
    <t xml:space="preserve">HILUX TOYOTA PICK UP 2024 BLANCO DIESEL </t>
  </si>
  <si>
    <t>MR0DA3CD5R4005572</t>
  </si>
  <si>
    <t>MR0DA3CD0R4005737</t>
  </si>
  <si>
    <t xml:space="preserve">ARRENDAMIENTO </t>
  </si>
  <si>
    <t>ARRE-100</t>
  </si>
  <si>
    <t>ARRE-101</t>
  </si>
  <si>
    <t>ARRE-102</t>
  </si>
  <si>
    <t xml:space="preserve">HILUX TOYOTA PICK UP 2024 PLATA DIESEL </t>
  </si>
  <si>
    <t xml:space="preserve">HILUX TOYOTA PICK UP 2024  DIESEL </t>
  </si>
  <si>
    <t>5650-1246-5-0111</t>
  </si>
  <si>
    <t>eTrex22x</t>
  </si>
  <si>
    <t>7PS027128</t>
  </si>
  <si>
    <t>7PS050365</t>
  </si>
  <si>
    <t>BRIGADAS CONAFORT 2025</t>
  </si>
  <si>
    <t>BRIGADAS CONAFORT 2026</t>
  </si>
  <si>
    <t xml:space="preserve">CODIGO </t>
  </si>
  <si>
    <t>5110-1241-1-0098</t>
  </si>
  <si>
    <t>5150-1241-3-0411</t>
  </si>
  <si>
    <t>5150-1241-3-0412</t>
  </si>
  <si>
    <t>5150-1241-3-0413</t>
  </si>
  <si>
    <t>5150-1241-3-0414</t>
  </si>
  <si>
    <t>5150-1241-3-0415</t>
  </si>
  <si>
    <t>5150-1241-3-0416</t>
  </si>
  <si>
    <t>5150-1241-3-0417</t>
  </si>
  <si>
    <t>5150-1241-3-0418</t>
  </si>
  <si>
    <t>5150-1241-3-0419</t>
  </si>
  <si>
    <t>5150-1241-3-0420</t>
  </si>
  <si>
    <t>5150-1241-3-0421</t>
  </si>
  <si>
    <t>5150-1241-3-0422</t>
  </si>
  <si>
    <t>5150-1241-3-0423</t>
  </si>
  <si>
    <t>5150-1241-3-0424</t>
  </si>
  <si>
    <t>5150-1241-3-0425</t>
  </si>
  <si>
    <t>5150-1241-3-0426</t>
  </si>
  <si>
    <t>5150-1241-3-0427</t>
  </si>
  <si>
    <t>5150-1241-3-0428</t>
  </si>
  <si>
    <t>5150-1241-3-0429</t>
  </si>
  <si>
    <t>5150-1241-3-0430</t>
  </si>
  <si>
    <t>5150-1241-3-0431</t>
  </si>
  <si>
    <t>5150-1241-3-0432</t>
  </si>
  <si>
    <t>5150-1241-3-0433</t>
  </si>
  <si>
    <t>5150-1241-3-0434</t>
  </si>
  <si>
    <t>5150-1241-3-0435</t>
  </si>
  <si>
    <t>5150-1241-3-0436</t>
  </si>
  <si>
    <t>5150-1241-3-0437</t>
  </si>
  <si>
    <t>5150-1241-3-0438</t>
  </si>
  <si>
    <t>5150-1241-3-0439</t>
  </si>
  <si>
    <t>5150-1241-3-0440</t>
  </si>
  <si>
    <t>5150-1241-3-0441</t>
  </si>
  <si>
    <t>5150-1241-3-0442</t>
  </si>
  <si>
    <t>5150-1241-3-0443</t>
  </si>
  <si>
    <t>5150-1241-3-0444</t>
  </si>
  <si>
    <t>5150-1241-3-0445</t>
  </si>
  <si>
    <t>5150-1241-3-0446</t>
  </si>
  <si>
    <t>5150-1241-3-0447</t>
  </si>
  <si>
    <t>5150-1241-3-0448</t>
  </si>
  <si>
    <t>5150-1241-3-0449</t>
  </si>
  <si>
    <t>5150-1241-3-0450</t>
  </si>
  <si>
    <t>5150-1241-3-0451</t>
  </si>
  <si>
    <t>5150-1241-3-0452</t>
  </si>
  <si>
    <t>5150-1241-3-0453</t>
  </si>
  <si>
    <t>5150-1241-3-0454</t>
  </si>
  <si>
    <t>5150-1241-3-0455</t>
  </si>
  <si>
    <t>5150-1241-3-0456</t>
  </si>
  <si>
    <t>5150-1241-3-0457</t>
  </si>
  <si>
    <t>5150-1241-3-0458</t>
  </si>
  <si>
    <t>5150-1241-3-0459</t>
  </si>
  <si>
    <t>5150-1241-3-0460</t>
  </si>
  <si>
    <t>5150-1241-3-0461</t>
  </si>
  <si>
    <t>5150-1241-3-0462</t>
  </si>
  <si>
    <t>5150-1241-3-0463</t>
  </si>
  <si>
    <t>5150-1241-3-0464</t>
  </si>
  <si>
    <t>5650-1246-5-0112</t>
  </si>
  <si>
    <t>5670-1246-7-0012</t>
  </si>
  <si>
    <t>BN-000004</t>
  </si>
  <si>
    <t>BN-000005</t>
  </si>
  <si>
    <t>BN-000006</t>
  </si>
  <si>
    <t>BN-000007</t>
  </si>
  <si>
    <t>BN-000008</t>
  </si>
  <si>
    <t>BN-000009</t>
  </si>
  <si>
    <t>BN-000010</t>
  </si>
  <si>
    <t>BN-000011</t>
  </si>
  <si>
    <t>BN-000012</t>
  </si>
  <si>
    <t>BN-000013</t>
  </si>
  <si>
    <t>BN-000014</t>
  </si>
  <si>
    <t>BN-000015</t>
  </si>
  <si>
    <t>BN-000016</t>
  </si>
  <si>
    <t>BN-000017</t>
  </si>
  <si>
    <t>BN-000018</t>
  </si>
  <si>
    <t>BN-000019</t>
  </si>
  <si>
    <t>BN-000020</t>
  </si>
  <si>
    <t>BN-000021</t>
  </si>
  <si>
    <t>BN-000022</t>
  </si>
  <si>
    <t>BN-000023</t>
  </si>
  <si>
    <t>BN-000024</t>
  </si>
  <si>
    <t>BN-000025</t>
  </si>
  <si>
    <t>BN-000026</t>
  </si>
  <si>
    <t>BN-000027</t>
  </si>
  <si>
    <t>BN-000028</t>
  </si>
  <si>
    <t>BN-000029</t>
  </si>
  <si>
    <t>BN-000030</t>
  </si>
  <si>
    <t>BN-000031</t>
  </si>
  <si>
    <t>BN-000032</t>
  </si>
  <si>
    <t>BN-000033</t>
  </si>
  <si>
    <t>BN-000034</t>
  </si>
  <si>
    <t>BN-000035</t>
  </si>
  <si>
    <t>BN-000036</t>
  </si>
  <si>
    <t>BN-000037</t>
  </si>
  <si>
    <t>BN-000038</t>
  </si>
  <si>
    <t>BN-000039</t>
  </si>
  <si>
    <t>BN-000040</t>
  </si>
  <si>
    <t>BN-000041</t>
  </si>
  <si>
    <t>ACOLCHONADO</t>
  </si>
  <si>
    <t>NA-0930N</t>
  </si>
  <si>
    <t>SIN BRAZO</t>
  </si>
  <si>
    <t>ALLEGRO</t>
  </si>
  <si>
    <t>BN-000042</t>
  </si>
  <si>
    <t>BN-000043</t>
  </si>
  <si>
    <t>BN-000044</t>
  </si>
  <si>
    <t>BN-000045</t>
  </si>
  <si>
    <t>DISPENSADOR</t>
  </si>
  <si>
    <t>DE PISO</t>
  </si>
  <si>
    <t>BN-000046</t>
  </si>
  <si>
    <t>BN-000047</t>
  </si>
  <si>
    <t>MINISPLIT</t>
  </si>
  <si>
    <t>BN-000048</t>
  </si>
  <si>
    <t>BN-000049</t>
  </si>
  <si>
    <t>BN-000050</t>
  </si>
  <si>
    <t>BN-000051</t>
  </si>
  <si>
    <t>BN-000052</t>
  </si>
  <si>
    <t>BN-000053</t>
  </si>
  <si>
    <t>BN-000054</t>
  </si>
  <si>
    <t>BN-000055</t>
  </si>
  <si>
    <t>BN-000056</t>
  </si>
  <si>
    <t>BN-000057</t>
  </si>
  <si>
    <t>BN-000058</t>
  </si>
  <si>
    <t>BN-000059</t>
  </si>
  <si>
    <t>JURIDICO Y ACCESO A LA INFORMACION</t>
  </si>
  <si>
    <t>PATRIMONIO</t>
  </si>
  <si>
    <t>3JBLMAR44KJ001072</t>
  </si>
  <si>
    <t>CUATRIMOTO CAN-AM 2018</t>
  </si>
  <si>
    <t>5190-1241-9-0072</t>
  </si>
  <si>
    <t>5670-1246-7-0033</t>
  </si>
  <si>
    <t>5670-1246-7-0034</t>
  </si>
  <si>
    <t>HUSQVARNA</t>
  </si>
  <si>
    <t>BRIGADA CONAFOR 2025</t>
  </si>
  <si>
    <t>BRIGADAS CONAFOR 2025</t>
  </si>
  <si>
    <t>BN-000060</t>
  </si>
  <si>
    <t>BN-000061</t>
  </si>
  <si>
    <t xml:space="preserve">KENWOOD </t>
  </si>
  <si>
    <t>BN-000062</t>
  </si>
  <si>
    <t>BN-000063</t>
  </si>
  <si>
    <t>BN-000064</t>
  </si>
  <si>
    <t>BN-000065</t>
  </si>
  <si>
    <t>BN-000066</t>
  </si>
  <si>
    <t>TIJERAS HIDRAULICAS</t>
  </si>
  <si>
    <t>BOMBA HIDRAULICA</t>
  </si>
  <si>
    <t>EQUIPO DE COMBATE DE INCENDIOS</t>
  </si>
  <si>
    <t>SKID UNIT</t>
  </si>
  <si>
    <t>GENESIS</t>
  </si>
  <si>
    <t>HIDRAULICA</t>
  </si>
  <si>
    <t>ROJA</t>
  </si>
  <si>
    <t>ROJA/AMARILLA</t>
  </si>
  <si>
    <t>GASOLINA/HIDRAULICA</t>
  </si>
  <si>
    <t>DONACION</t>
  </si>
  <si>
    <t>1H85170T41</t>
  </si>
  <si>
    <t>RTL8852BE</t>
  </si>
  <si>
    <t>14-anO1Ola</t>
  </si>
  <si>
    <t>5CG6464402</t>
  </si>
  <si>
    <t>F1KR4P2</t>
  </si>
  <si>
    <t>SX912</t>
  </si>
  <si>
    <t>PD98E00160031</t>
  </si>
  <si>
    <t xml:space="preserve">ARRENDAMIENTOS </t>
  </si>
  <si>
    <t>INVENTARIO ACTUALIZADO DE BIENES MUEBLES  AL 31 DE OCTUBRE  DE 2025</t>
  </si>
  <si>
    <t>INSPIRON</t>
  </si>
  <si>
    <t>MFGYR2026</t>
  </si>
  <si>
    <t>FORTALECIMIENTO 2025</t>
  </si>
  <si>
    <t>5190-1241-9-0078</t>
  </si>
  <si>
    <t>VARIOS</t>
  </si>
  <si>
    <t>5630-1246-3-0013</t>
  </si>
  <si>
    <t>5630-1246-3-0014</t>
  </si>
  <si>
    <t>ROTOMARTILLO</t>
  </si>
  <si>
    <t>MAKITA</t>
  </si>
  <si>
    <t>HM1802(850U01C2)</t>
  </si>
  <si>
    <t>THUNDER</t>
  </si>
  <si>
    <t>18" 13HP</t>
  </si>
  <si>
    <t>CORTADORA DE CONCRETO</t>
  </si>
  <si>
    <t>EXAGONAL 870GPM</t>
  </si>
  <si>
    <t>CONCRETE CUTTER</t>
  </si>
  <si>
    <t>PMF18</t>
  </si>
  <si>
    <t>5670-1246-7-0035</t>
  </si>
  <si>
    <t>5670-1246-7-0036</t>
  </si>
  <si>
    <t>5670-1246-7-0037</t>
  </si>
  <si>
    <t>PODADORA</t>
  </si>
  <si>
    <t>POULAN</t>
  </si>
  <si>
    <t>PRO 6.5 HP</t>
  </si>
  <si>
    <t>231020S10016</t>
  </si>
  <si>
    <t>231020S10014</t>
  </si>
  <si>
    <t>CAT</t>
  </si>
  <si>
    <t>BAF. AMP PROCESADO MELO 15" 400 WATTS RMS</t>
  </si>
  <si>
    <t>5971-1251-1-0002</t>
  </si>
  <si>
    <t>5971-1251-1-0001</t>
  </si>
  <si>
    <t>5110-1241-1-0888</t>
  </si>
  <si>
    <t>5110-1241-1-0889</t>
  </si>
  <si>
    <t>5110-1241-1-0890</t>
  </si>
  <si>
    <t>5110-1241-1-0891</t>
  </si>
  <si>
    <t>5110-1241-1-0892</t>
  </si>
  <si>
    <t>5110-1241-1-0893</t>
  </si>
  <si>
    <t>5110-1241-1-0894</t>
  </si>
  <si>
    <t>5110-1241-1-0895</t>
  </si>
  <si>
    <t>5110-1241-1-0896</t>
  </si>
  <si>
    <t>5110-1241-1-0897</t>
  </si>
  <si>
    <t>5110-1241-1-0899</t>
  </si>
  <si>
    <t>5110-1241-1-0911</t>
  </si>
  <si>
    <t>5110-1241-1-0901</t>
  </si>
  <si>
    <t>5110-1241-1-0902</t>
  </si>
  <si>
    <t>5110-1241-1-0903</t>
  </si>
  <si>
    <t>5110-1241-1-0904</t>
  </si>
  <si>
    <t>5110-1241-1-0905</t>
  </si>
  <si>
    <t>5110-1241-1-0906</t>
  </si>
  <si>
    <t>5110-1241-1-0907</t>
  </si>
  <si>
    <t>5110-1241-1-0908</t>
  </si>
  <si>
    <t>5110-1241-1-0909</t>
  </si>
  <si>
    <t>5110-1241-1-0910</t>
  </si>
  <si>
    <t>5110-1241-1-0912</t>
  </si>
  <si>
    <t>5110-1241-1-0913</t>
  </si>
  <si>
    <t>5110-1241-1-0914</t>
  </si>
  <si>
    <t>5110-1241-1-0915</t>
  </si>
  <si>
    <t>5110-1241-1-0916</t>
  </si>
  <si>
    <t>5110-1241-1-0917</t>
  </si>
  <si>
    <t>5110-1241-1-0918</t>
  </si>
  <si>
    <t>5110-1241-1-0919</t>
  </si>
  <si>
    <t>5110-1241-1-0920</t>
  </si>
  <si>
    <t>5110-1241-1-0921</t>
  </si>
  <si>
    <t>5110-1241-1-0922</t>
  </si>
  <si>
    <t>5110-1241-1-0923</t>
  </si>
  <si>
    <t>5110-1241-1-0924</t>
  </si>
  <si>
    <t>5110-1241-1-0925</t>
  </si>
  <si>
    <t>5110-1241-1-0926</t>
  </si>
  <si>
    <t>5110-1241-1-0927</t>
  </si>
  <si>
    <t>5110-1241-1-0928</t>
  </si>
  <si>
    <t>5110-1241-1-0929</t>
  </si>
  <si>
    <t>5110-1241-1-0930</t>
  </si>
  <si>
    <t>5110-1241-1-0931</t>
  </si>
  <si>
    <t>5110-1241-1-0932</t>
  </si>
  <si>
    <t>5110-1241-1-0933</t>
  </si>
  <si>
    <t>5110-1241-1-0934</t>
  </si>
  <si>
    <t>5110-1241-1-0935</t>
  </si>
  <si>
    <t>5110-1241-1-0936</t>
  </si>
  <si>
    <t>5110-1241-1-0937</t>
  </si>
  <si>
    <t>5110-1241-1-0938</t>
  </si>
  <si>
    <t>5110-1241-1-0939</t>
  </si>
  <si>
    <t>5110-1241-1-0940</t>
  </si>
  <si>
    <t>5110-1241-1-0941</t>
  </si>
  <si>
    <t>5110-1241-1-0942</t>
  </si>
  <si>
    <t>5110-1241-1-0943</t>
  </si>
  <si>
    <t>5110-1241-1-0944</t>
  </si>
  <si>
    <t>5110-1241-1-0945</t>
  </si>
  <si>
    <t>5110-1241-1-0946</t>
  </si>
  <si>
    <t>5110-1241-1-0947</t>
  </si>
  <si>
    <t>5110-1241-1-0948</t>
  </si>
  <si>
    <t>5110-1241-1-0949</t>
  </si>
  <si>
    <t>5110-1241-1-0950</t>
  </si>
  <si>
    <t>5110-1241-1-0951</t>
  </si>
  <si>
    <t>5110-1241-1-0952</t>
  </si>
  <si>
    <t>5110-1241-1-0953</t>
  </si>
  <si>
    <t>5110-1241-1-0954</t>
  </si>
  <si>
    <t>5110-1241-1-0955</t>
  </si>
  <si>
    <t>5110-1241-1-0956</t>
  </si>
  <si>
    <t>5110-1241-1-0957</t>
  </si>
  <si>
    <t>5110-1241-1-0958</t>
  </si>
  <si>
    <t>5110-1241-1-0959</t>
  </si>
  <si>
    <t>5110-1241-1-0960</t>
  </si>
  <si>
    <t>5110-1241-1-0961</t>
  </si>
  <si>
    <t>5110-1241-1-0962</t>
  </si>
  <si>
    <t>5110-1241-1-0963</t>
  </si>
  <si>
    <t>5110-1241-1-0964</t>
  </si>
  <si>
    <t>5110-1241-1-0965</t>
  </si>
  <si>
    <t>5110-1241-1-0966</t>
  </si>
  <si>
    <t>5110-1241-1-0967</t>
  </si>
  <si>
    <t>5110-1241-1-0968</t>
  </si>
  <si>
    <t>5110-1241-1-0969</t>
  </si>
  <si>
    <t>5110-1241-1-0970</t>
  </si>
  <si>
    <t>5110-1241-1-0971</t>
  </si>
  <si>
    <t>5110-1241-1-0972</t>
  </si>
  <si>
    <t>5110-1241-1-0973</t>
  </si>
  <si>
    <t>5110-1241-1-0974</t>
  </si>
  <si>
    <t>5110-1241-1-0976</t>
  </si>
  <si>
    <t>5110-1241-1-0977</t>
  </si>
  <si>
    <t>5110-1241-1-0978</t>
  </si>
  <si>
    <t>5110-1241-1-0979</t>
  </si>
  <si>
    <t>5110-1241-1-0980</t>
  </si>
  <si>
    <t>5110-1241-1-0981</t>
  </si>
  <si>
    <t>5110-1241-1-0982</t>
  </si>
  <si>
    <t>5110-1241-1-0983</t>
  </si>
  <si>
    <t>5110-1241-1-0984</t>
  </si>
  <si>
    <t>5110-1241-1-0985</t>
  </si>
  <si>
    <t>5110-1241-1-0986</t>
  </si>
  <si>
    <t>5110-1241-1-0987</t>
  </si>
  <si>
    <t>5110-1241-1-0988</t>
  </si>
  <si>
    <t>5110-1241-1-0989</t>
  </si>
  <si>
    <t>5110-1241-1-0990</t>
  </si>
  <si>
    <t>5110-1241-1-0991</t>
  </si>
  <si>
    <t>5110-1241-1-0992</t>
  </si>
  <si>
    <t>5110-1241-1-0993</t>
  </si>
  <si>
    <t>5110-1241-1-0994</t>
  </si>
  <si>
    <t>5110-1241-1-0995</t>
  </si>
  <si>
    <t>ALBERGUE DE JORNALEROS</t>
  </si>
  <si>
    <t>5110-1241-1-0975</t>
  </si>
  <si>
    <t>8JXNDC4</t>
  </si>
  <si>
    <t>47985C4</t>
  </si>
  <si>
    <t>R5KW5</t>
  </si>
  <si>
    <t>DIF MUNICIPAL</t>
  </si>
  <si>
    <t>NO BREAKE</t>
  </si>
  <si>
    <t>6 CONECTORES</t>
  </si>
  <si>
    <t>NT-751</t>
  </si>
  <si>
    <t>L5590</t>
  </si>
  <si>
    <t>5150-1241-3-0465</t>
  </si>
  <si>
    <t>5150-1241-3-0466</t>
  </si>
  <si>
    <t>5150-1241-3-0467</t>
  </si>
  <si>
    <t>5150-1241-3-0468</t>
  </si>
  <si>
    <t>5150-1241-3-0469</t>
  </si>
  <si>
    <t>5150-1241-3-0470</t>
  </si>
  <si>
    <t>5150-1241-3-0471</t>
  </si>
  <si>
    <t>5150-1241-3-0472</t>
  </si>
  <si>
    <t>5150-1241-3-0473</t>
  </si>
  <si>
    <t>7DL85CA</t>
  </si>
  <si>
    <t>5150-1241-3-0474</t>
  </si>
  <si>
    <t>AC-935845</t>
  </si>
  <si>
    <t>5150-1241-3-0475</t>
  </si>
  <si>
    <t>GS460</t>
  </si>
  <si>
    <t>SN253250017083</t>
  </si>
  <si>
    <t>5150-1241-3-0476</t>
  </si>
  <si>
    <t>5150-1241-3-0477</t>
  </si>
  <si>
    <t>5150-1241-3-0478</t>
  </si>
  <si>
    <t>SP-270</t>
  </si>
  <si>
    <t>RAM 4000</t>
  </si>
  <si>
    <t>3C7WRSAJ2TG207852</t>
  </si>
  <si>
    <t>SILVERADO</t>
  </si>
  <si>
    <t xml:space="preserve">SILVERADO CUSTOM </t>
  </si>
  <si>
    <t>3GCUK9ED8TG158307</t>
  </si>
  <si>
    <t>3GCNK9ED6TG181279</t>
  </si>
  <si>
    <t>BLANCO/NIEVE</t>
  </si>
  <si>
    <t>TRANSIT BUS</t>
  </si>
  <si>
    <t>5150-1241-3-0479</t>
  </si>
  <si>
    <t>5150-1241-3-0480</t>
  </si>
  <si>
    <t>DC15250</t>
  </si>
  <si>
    <t>5150-1241-3-0481</t>
  </si>
  <si>
    <t>5150-1241-3-0482</t>
  </si>
  <si>
    <t>5210-1242-1-0014</t>
  </si>
  <si>
    <t>5210-1242-1-0015</t>
  </si>
  <si>
    <t>STEREN</t>
  </si>
  <si>
    <t>BLAFE PROFECIONAL</t>
  </si>
  <si>
    <t>BAF-1555BT</t>
  </si>
  <si>
    <t>INALAMBRICOS</t>
  </si>
  <si>
    <t>MIC-8020</t>
  </si>
  <si>
    <t>5210-1242-1-0016</t>
  </si>
  <si>
    <t>5150-1241-3-0483</t>
  </si>
  <si>
    <t xml:space="preserve">DELL </t>
  </si>
  <si>
    <t>5210-1242-1-0017</t>
  </si>
  <si>
    <t>SISTEMA 2 MICROFONOS</t>
  </si>
  <si>
    <t>MIC-288R</t>
  </si>
  <si>
    <t>ASUNTOS INDIGENAS</t>
  </si>
  <si>
    <t>JURIDICO MUNICIPAL</t>
  </si>
  <si>
    <t>M479DW</t>
  </si>
  <si>
    <t>ARCHIVERO 2 GAVETAS</t>
  </si>
  <si>
    <t>5150-1241-3-0344</t>
  </si>
  <si>
    <t>MULTFUNCIONAL</t>
  </si>
  <si>
    <t>5210-1242-1-0018</t>
  </si>
  <si>
    <t>PANTALLA LED 98" SMART.</t>
  </si>
  <si>
    <t>XBBV307763</t>
  </si>
  <si>
    <t>GS450</t>
  </si>
  <si>
    <t>AC-943086</t>
  </si>
  <si>
    <t>5230-1242-3-0040</t>
  </si>
  <si>
    <t>5230-1242-3-0041</t>
  </si>
  <si>
    <t xml:space="preserve">DJI </t>
  </si>
  <si>
    <t>5 PRO</t>
  </si>
  <si>
    <t>DJI RC2</t>
  </si>
  <si>
    <t>1581F9DEC259H029ZHKB</t>
  </si>
  <si>
    <t>1581F9DEC25A80297T56</t>
  </si>
  <si>
    <t>GRIS OSCURO</t>
  </si>
  <si>
    <t>5150-1241-3-0123</t>
  </si>
  <si>
    <t>1FTFW1L59SKF20274</t>
  </si>
  <si>
    <t>5410-1244-1-0036</t>
  </si>
  <si>
    <t>F-150CREW CAB 4X4 V8</t>
  </si>
  <si>
    <t>BLANCO OXFORD/ TELA GRIS</t>
  </si>
  <si>
    <t>7DL85C4</t>
  </si>
  <si>
    <t>MFC-L3780CDW</t>
  </si>
  <si>
    <t>XBBV317266</t>
  </si>
  <si>
    <t>U66648L4N740122</t>
  </si>
  <si>
    <t>XBBV292917</t>
  </si>
  <si>
    <t>5410-1244-1-0041</t>
  </si>
  <si>
    <t>WF0WS4NB5TTF08523</t>
  </si>
  <si>
    <t>5410-1244-1-0038</t>
  </si>
  <si>
    <t>5410-1244-1-0042</t>
  </si>
  <si>
    <t>5410-1244-1-0044</t>
  </si>
  <si>
    <t>5410-1244-1-0040</t>
  </si>
  <si>
    <t>PREMIER PIEL 4X4</t>
  </si>
  <si>
    <t>1GNSKEKC2KR4396446</t>
  </si>
  <si>
    <t xml:space="preserve"> SUBURMAN</t>
  </si>
  <si>
    <t>5110-1241-1-0406</t>
  </si>
  <si>
    <t>5110-1241-1-0501</t>
  </si>
  <si>
    <t>5110-1241-1-0500</t>
  </si>
  <si>
    <t>5110-1241-1-0502</t>
  </si>
  <si>
    <t>5110-1241-1-0504</t>
  </si>
  <si>
    <t>D23PDC3</t>
  </si>
  <si>
    <t>5150-1241-3-0484</t>
  </si>
  <si>
    <t>5150-1241-3-0485</t>
  </si>
  <si>
    <t>AC-943085</t>
  </si>
  <si>
    <t>SP270</t>
  </si>
  <si>
    <t>AC-943154</t>
  </si>
  <si>
    <t>DE METAL 5 PELDAÑOS</t>
  </si>
  <si>
    <t>5150-1241-3-0486</t>
  </si>
  <si>
    <t>5150-1241-3-0487</t>
  </si>
  <si>
    <t>LM8050</t>
  </si>
  <si>
    <t>XBSP029516</t>
  </si>
  <si>
    <t>DIRECCION DE PLANEACION, EVALUACION Y SEGUIMIENTO EN POLITICAS PUBLICAS</t>
  </si>
  <si>
    <t>5150-1241-3-0488</t>
  </si>
  <si>
    <t>5150-1241-3-0489</t>
  </si>
  <si>
    <t>*XBBV317319*</t>
  </si>
  <si>
    <t>BTC519</t>
  </si>
  <si>
    <t>SS2500289-600015</t>
  </si>
  <si>
    <t>LOGISTICA Y EVENTOS</t>
  </si>
  <si>
    <t>5150-1241-3-0490</t>
  </si>
  <si>
    <t>*241222509019*</t>
  </si>
  <si>
    <t>5150-1241-3-0491</t>
  </si>
  <si>
    <t>5150-1241-3-0492</t>
  </si>
  <si>
    <t>NAKAJIMA</t>
  </si>
  <si>
    <t>WTP-160</t>
  </si>
  <si>
    <t>5150-1241-3-0493</t>
  </si>
  <si>
    <t>*XBBV317330*</t>
  </si>
  <si>
    <t>SINDICO MUNICIPAL</t>
  </si>
  <si>
    <t>5650-1246-5-0113</t>
  </si>
  <si>
    <t>5650-1246-5-0114</t>
  </si>
  <si>
    <t xml:space="preserve">STARLINK </t>
  </si>
  <si>
    <t>UTP-231L</t>
  </si>
  <si>
    <t>MINI</t>
  </si>
  <si>
    <t>PMLV25B251035540</t>
  </si>
  <si>
    <t>PMLV25B251035953</t>
  </si>
  <si>
    <t>5650-1246-5-0115</t>
  </si>
  <si>
    <t>EQUIPO DE COMUNICACIÓN Y TELECOMUNICACIÓN</t>
  </si>
  <si>
    <t>5150-1241-3-0494</t>
  </si>
  <si>
    <t>QUARONI</t>
  </si>
  <si>
    <t>S3284-9300500336</t>
  </si>
  <si>
    <t>QCMT14</t>
  </si>
  <si>
    <t>PLANO</t>
  </si>
  <si>
    <t>CL215</t>
  </si>
  <si>
    <t>AC-943253</t>
  </si>
  <si>
    <t>5150-1241-3-0495</t>
  </si>
  <si>
    <t>5150-1241-3-0496</t>
  </si>
  <si>
    <t>5190-1241-9-0079</t>
  </si>
  <si>
    <t xml:space="preserve">BATIDORA </t>
  </si>
  <si>
    <t>ARTIZAN</t>
  </si>
  <si>
    <t>KSM150PSWH</t>
  </si>
  <si>
    <t>5190-1241-9-0080</t>
  </si>
  <si>
    <t>5190-1241-9-0081</t>
  </si>
  <si>
    <t>BE200LAA30</t>
  </si>
  <si>
    <t>NINJA</t>
  </si>
  <si>
    <t>X07U3099ZAF6</t>
  </si>
  <si>
    <t>X07U3099FAS4</t>
  </si>
  <si>
    <t>BE200LAA31</t>
  </si>
  <si>
    <t>5650-1246-5-0116</t>
  </si>
  <si>
    <t>ESCUELA PRIMARIA MIGUEL HIDALGO</t>
  </si>
  <si>
    <t>BIENESTAR</t>
  </si>
  <si>
    <t xml:space="preserve">BIENESTAR </t>
  </si>
  <si>
    <t>UNIDAD DE TRANSPARENCIA</t>
  </si>
  <si>
    <t>5150-1241-3-0497</t>
  </si>
  <si>
    <t>5650-1246-5-0117</t>
  </si>
  <si>
    <t>5150-1241-3-0498</t>
  </si>
  <si>
    <t>5150-1241-3-0499</t>
  </si>
  <si>
    <t>AC-943252</t>
  </si>
  <si>
    <t>12082-59432531713</t>
  </si>
  <si>
    <t>CPU</t>
  </si>
  <si>
    <t>BALAMRUSH</t>
  </si>
  <si>
    <t>GABINETE</t>
  </si>
  <si>
    <t>BR-943970</t>
  </si>
  <si>
    <t>11082-59439700406</t>
  </si>
  <si>
    <t>5150-1241-3-0500</t>
  </si>
  <si>
    <t>5150-1241-3-0501</t>
  </si>
  <si>
    <t>SECRETARIA TECNICA PENDIENTE</t>
  </si>
  <si>
    <t>24HQLB4</t>
  </si>
  <si>
    <t>P193G</t>
  </si>
  <si>
    <t>PANTALLA</t>
  </si>
  <si>
    <t>5150-1241-3-0502</t>
  </si>
  <si>
    <t>5150-1241-3-0503</t>
  </si>
  <si>
    <t>U66648K5N358061</t>
  </si>
  <si>
    <t>BAFLE PROFECIONAL</t>
  </si>
  <si>
    <t>BAF-1545BT</t>
  </si>
  <si>
    <t>5150-1241-3-0504</t>
  </si>
  <si>
    <t>J8Q5PH4</t>
  </si>
  <si>
    <t>5150-1241-3-0505</t>
  </si>
  <si>
    <t>*XBBV390995*</t>
  </si>
  <si>
    <t>5110-1241-1-0506</t>
  </si>
  <si>
    <t>5110-1241-1-0508</t>
  </si>
  <si>
    <t>5110-1241-1-0509</t>
  </si>
  <si>
    <t>5110-1241-1-0510</t>
  </si>
  <si>
    <t xml:space="preserve">LIBRERO DE MADERA </t>
  </si>
  <si>
    <t>CONJUNTO DE ESCRITORIO</t>
  </si>
  <si>
    <t>LAPTOP COMPUTADORA</t>
  </si>
  <si>
    <t>5150-1241-3-0506</t>
  </si>
  <si>
    <t>5150-1241-3-0507</t>
  </si>
  <si>
    <t>L5591</t>
  </si>
  <si>
    <t>*XBBV394060*</t>
  </si>
  <si>
    <t>*250122500128*</t>
  </si>
  <si>
    <t>5190-1241-9-0082</t>
  </si>
  <si>
    <t>5190-1241-9-0083</t>
  </si>
  <si>
    <t>MIRAJE</t>
  </si>
  <si>
    <t>JUNTA MUNICIPAL DE SANTA MARIA HUAZAMOTA</t>
  </si>
  <si>
    <t>LICUADORA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</si>
</sst>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#,##0.00_ ;[Red]\-#,##0.00\ "/>
    <numFmt numFmtId="166" formatCode="0000#"/>
    <numFmt numFmtId="167" formatCode="&quot;$&quot;#,##0.00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indexed="8"/>
      <name val="Calibri"/>
      <family val="2"/>
    </font>
    <font>
      <b/>
      <i/>
      <sz val="14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</font>
    <font>
      <sz val="12"/>
      <name val="Calibri"/>
      <family val="2"/>
    </font>
    <font>
      <sz val="11"/>
      <color theme="1"/>
      <name val="Calibri"/>
      <family val="2"/>
    </font>
    <font>
      <sz val="9"/>
      <name val="Calibri"/>
      <family val="2"/>
      <scheme val="minor"/>
    </font>
    <font>
      <sz val="11"/>
      <color theme="1" tint="4.9989318521683403E-2"/>
      <name val="Calibri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8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sz val="24"/>
      <name val="Libre Barcode 39"/>
    </font>
    <font>
      <u/>
      <sz val="11"/>
      <name val="Calibri"/>
      <family val="2"/>
    </font>
    <font>
      <sz val="9"/>
      <color theme="1"/>
      <name val="Bogue-Regula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21" fillId="0" borderId="0"/>
    <xf numFmtId="44" fontId="5" fillId="0" borderId="0" applyFont="0" applyFill="0" applyBorder="0" applyAlignment="0" applyProtection="0"/>
  </cellStyleXfs>
  <cellXfs count="341">
    <xf numFmtId="0" fontId="0" fillId="0" borderId="0" xfId="0"/>
    <xf numFmtId="0" fontId="2" fillId="0" borderId="0" xfId="0" applyFont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4" fontId="9" fillId="0" borderId="1" xfId="0" applyNumberFormat="1" applyFont="1" applyBorder="1" applyAlignment="1">
      <alignment horizontal="left" vertical="center"/>
    </xf>
    <xf numFmtId="164" fontId="9" fillId="0" borderId="1" xfId="1" applyFont="1" applyFill="1" applyBorder="1" applyAlignment="1">
      <alignment horizontal="left" vertical="center"/>
    </xf>
    <xf numFmtId="0" fontId="1" fillId="0" borderId="0" xfId="0" applyFont="1"/>
    <xf numFmtId="0" fontId="12" fillId="0" borderId="2" xfId="0" applyFont="1" applyBorder="1" applyAlignment="1">
      <alignment horizontal="left" vertical="center"/>
    </xf>
    <xf numFmtId="164" fontId="10" fillId="0" borderId="1" xfId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64" fontId="0" fillId="0" borderId="1" xfId="1" applyFont="1" applyFill="1" applyBorder="1" applyAlignment="1">
      <alignment horizontal="right" vertical="center"/>
    </xf>
    <xf numFmtId="164" fontId="14" fillId="0" borderId="1" xfId="1" applyFont="1" applyFill="1" applyBorder="1" applyAlignment="1">
      <alignment horizontal="left" vertical="center"/>
    </xf>
    <xf numFmtId="0" fontId="0" fillId="0" borderId="1" xfId="0" applyBorder="1"/>
    <xf numFmtId="0" fontId="14" fillId="0" borderId="0" xfId="0" applyFont="1"/>
    <xf numFmtId="0" fontId="0" fillId="0" borderId="0" xfId="0" applyAlignment="1">
      <alignment horizontal="right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14" fontId="18" fillId="0" borderId="0" xfId="0" applyNumberFormat="1" applyFont="1" applyAlignment="1">
      <alignment horizontal="left" vertical="center"/>
    </xf>
    <xf numFmtId="165" fontId="18" fillId="0" borderId="0" xfId="3" applyNumberFormat="1" applyFont="1" applyAlignment="1">
      <alignment horizontal="right" vertical="center"/>
    </xf>
    <xf numFmtId="165" fontId="5" fillId="0" borderId="0" xfId="3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0" fontId="0" fillId="3" borderId="0" xfId="0" applyFill="1"/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wrapText="1"/>
    </xf>
    <xf numFmtId="1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4" fontId="20" fillId="0" borderId="1" xfId="1" applyFont="1" applyFill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vertical="center"/>
    </xf>
    <xf numFmtId="14" fontId="20" fillId="0" borderId="1" xfId="0" applyNumberFormat="1" applyFont="1" applyBorder="1" applyAlignment="1">
      <alignment horizontal="left" vertical="center"/>
    </xf>
    <xf numFmtId="0" fontId="20" fillId="0" borderId="0" xfId="0" applyFont="1"/>
    <xf numFmtId="43" fontId="10" fillId="0" borderId="1" xfId="2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 wrapText="1"/>
    </xf>
    <xf numFmtId="0" fontId="2" fillId="3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justify" vertical="center" wrapText="1"/>
    </xf>
    <xf numFmtId="0" fontId="0" fillId="0" borderId="2" xfId="0" applyBorder="1" applyAlignment="1">
      <alignment horizontal="justify" vertical="center"/>
    </xf>
    <xf numFmtId="0" fontId="8" fillId="4" borderId="4" xfId="0" applyFont="1" applyFill="1" applyBorder="1" applyAlignment="1">
      <alignment vertical="center"/>
    </xf>
    <xf numFmtId="0" fontId="8" fillId="4" borderId="5" xfId="0" applyFont="1" applyFill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14" fontId="20" fillId="0" borderId="0" xfId="0" applyNumberFormat="1" applyFont="1" applyAlignment="1">
      <alignment horizontal="left" vertical="center"/>
    </xf>
    <xf numFmtId="164" fontId="20" fillId="0" borderId="0" xfId="1" applyFont="1" applyFill="1" applyBorder="1" applyAlignment="1">
      <alignment horizontal="left" vertical="center"/>
    </xf>
    <xf numFmtId="164" fontId="20" fillId="0" borderId="0" xfId="1" applyFont="1" applyFill="1" applyBorder="1"/>
    <xf numFmtId="0" fontId="8" fillId="0" borderId="4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164" fontId="14" fillId="0" borderId="0" xfId="1" applyFont="1"/>
    <xf numFmtId="0" fontId="14" fillId="0" borderId="0" xfId="0" applyFont="1" applyAlignment="1">
      <alignment horizontal="center"/>
    </xf>
    <xf numFmtId="14" fontId="14" fillId="0" borderId="0" xfId="0" applyNumberFormat="1" applyFont="1"/>
    <xf numFmtId="43" fontId="18" fillId="0" borderId="1" xfId="2" applyFont="1" applyFill="1" applyBorder="1" applyAlignment="1">
      <alignment horizontal="left" vertical="center"/>
    </xf>
    <xf numFmtId="164" fontId="20" fillId="0" borderId="1" xfId="1" applyFont="1" applyFill="1" applyBorder="1"/>
    <xf numFmtId="164" fontId="20" fillId="0" borderId="4" xfId="1" applyFont="1" applyFill="1" applyBorder="1"/>
    <xf numFmtId="164" fontId="14" fillId="0" borderId="0" xfId="1" applyFont="1" applyFill="1"/>
    <xf numFmtId="0" fontId="20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left" vertical="center"/>
    </xf>
    <xf numFmtId="164" fontId="20" fillId="0" borderId="3" xfId="1" applyFont="1" applyFill="1" applyBorder="1"/>
    <xf numFmtId="0" fontId="20" fillId="0" borderId="3" xfId="0" applyFont="1" applyBorder="1" applyAlignment="1">
      <alignment vertical="center"/>
    </xf>
    <xf numFmtId="14" fontId="20" fillId="0" borderId="3" xfId="0" applyNumberFormat="1" applyFont="1" applyBorder="1" applyAlignment="1">
      <alignment horizontal="left" vertical="center"/>
    </xf>
    <xf numFmtId="164" fontId="20" fillId="0" borderId="3" xfId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vertical="center"/>
    </xf>
    <xf numFmtId="14" fontId="18" fillId="0" borderId="1" xfId="0" applyNumberFormat="1" applyFont="1" applyBorder="1" applyAlignment="1">
      <alignment horizontal="left" vertical="center"/>
    </xf>
    <xf numFmtId="0" fontId="18" fillId="0" borderId="0" xfId="0" applyFont="1"/>
    <xf numFmtId="0" fontId="1" fillId="0" borderId="0" xfId="0" applyFont="1" applyAlignment="1">
      <alignment vertical="center"/>
    </xf>
    <xf numFmtId="4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2" fillId="0" borderId="1" xfId="0" applyFont="1" applyBorder="1"/>
    <xf numFmtId="0" fontId="22" fillId="0" borderId="4" xfId="0" applyFont="1" applyBorder="1"/>
    <xf numFmtId="0" fontId="22" fillId="0" borderId="1" xfId="0" applyFont="1" applyBorder="1" applyAlignment="1">
      <alignment horizontal="right"/>
    </xf>
    <xf numFmtId="4" fontId="22" fillId="0" borderId="1" xfId="0" applyNumberFormat="1" applyFont="1" applyBorder="1"/>
    <xf numFmtId="14" fontId="22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164" fontId="9" fillId="0" borderId="0" xfId="1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/>
    </xf>
    <xf numFmtId="0" fontId="24" fillId="2" borderId="1" xfId="3" applyFont="1" applyFill="1" applyBorder="1" applyAlignment="1">
      <alignment horizontal="center" vertical="center" wrapText="1"/>
    </xf>
    <xf numFmtId="1" fontId="24" fillId="2" borderId="1" xfId="3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0" borderId="1" xfId="0" applyBorder="1" applyAlignment="1">
      <alignment wrapText="1"/>
    </xf>
    <xf numFmtId="0" fontId="0" fillId="8" borderId="1" xfId="0" applyFill="1" applyBorder="1"/>
    <xf numFmtId="0" fontId="20" fillId="0" borderId="8" xfId="0" applyFont="1" applyBorder="1" applyAlignment="1">
      <alignment horizontal="center" vertical="center"/>
    </xf>
    <xf numFmtId="0" fontId="20" fillId="0" borderId="8" xfId="0" applyFont="1" applyBorder="1" applyAlignment="1">
      <alignment horizontal="left" vertical="center"/>
    </xf>
    <xf numFmtId="0" fontId="20" fillId="0" borderId="8" xfId="0" applyFont="1" applyBorder="1" applyAlignment="1">
      <alignment vertical="center"/>
    </xf>
    <xf numFmtId="14" fontId="20" fillId="0" borderId="8" xfId="0" applyNumberFormat="1" applyFont="1" applyBorder="1" applyAlignment="1">
      <alignment horizontal="left" vertical="center"/>
    </xf>
    <xf numFmtId="164" fontId="20" fillId="0" borderId="8" xfId="1" applyFont="1" applyFill="1" applyBorder="1" applyAlignment="1">
      <alignment horizontal="left" vertical="center"/>
    </xf>
    <xf numFmtId="0" fontId="20" fillId="0" borderId="1" xfId="0" applyFont="1" applyBorder="1"/>
    <xf numFmtId="0" fontId="11" fillId="0" borderId="1" xfId="0" applyFont="1" applyBorder="1" applyAlignment="1">
      <alignment horizontal="left" vertical="center" wrapText="1"/>
    </xf>
    <xf numFmtId="164" fontId="9" fillId="0" borderId="8" xfId="1" applyFont="1" applyFill="1" applyBorder="1" applyAlignment="1">
      <alignment horizontal="left" vertical="center"/>
    </xf>
    <xf numFmtId="43" fontId="15" fillId="0" borderId="1" xfId="2" applyFont="1" applyFill="1" applyBorder="1" applyAlignment="1">
      <alignment horizontal="left" vertical="center"/>
    </xf>
    <xf numFmtId="0" fontId="27" fillId="0" borderId="3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164" fontId="14" fillId="0" borderId="0" xfId="1" applyFont="1" applyFill="1" applyBorder="1" applyAlignment="1">
      <alignment horizontal="left" vertical="center"/>
    </xf>
    <xf numFmtId="164" fontId="14" fillId="0" borderId="1" xfId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right"/>
    </xf>
    <xf numFmtId="0" fontId="0" fillId="0" borderId="5" xfId="0" applyBorder="1" applyAlignment="1">
      <alignment horizontal="center" vertical="center"/>
    </xf>
    <xf numFmtId="167" fontId="0" fillId="0" borderId="1" xfId="0" applyNumberFormat="1" applyBorder="1"/>
    <xf numFmtId="0" fontId="10" fillId="0" borderId="0" xfId="0" applyFont="1"/>
    <xf numFmtId="0" fontId="1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14" fontId="9" fillId="0" borderId="8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/>
    </xf>
    <xf numFmtId="14" fontId="0" fillId="0" borderId="1" xfId="0" applyNumberFormat="1" applyBorder="1" applyAlignment="1">
      <alignment horizontal="left" vertical="center"/>
    </xf>
    <xf numFmtId="164" fontId="0" fillId="0" borderId="1" xfId="0" applyNumberFormat="1" applyBorder="1"/>
    <xf numFmtId="0" fontId="1" fillId="0" borderId="11" xfId="0" applyFont="1" applyBorder="1"/>
    <xf numFmtId="164" fontId="1" fillId="0" borderId="12" xfId="0" applyNumberFormat="1" applyFont="1" applyBorder="1"/>
    <xf numFmtId="164" fontId="1" fillId="0" borderId="0" xfId="0" applyNumberFormat="1" applyFont="1"/>
    <xf numFmtId="0" fontId="8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0" fillId="0" borderId="1" xfId="0" applyFont="1" applyBorder="1"/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14" fontId="10" fillId="0" borderId="1" xfId="0" applyNumberFormat="1" applyFont="1" applyBorder="1" applyAlignment="1">
      <alignment horizontal="left" vertical="center"/>
    </xf>
    <xf numFmtId="165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/>
    </xf>
    <xf numFmtId="14" fontId="10" fillId="0" borderId="8" xfId="0" applyNumberFormat="1" applyFont="1" applyBorder="1" applyAlignment="1">
      <alignment horizontal="left" vertical="center"/>
    </xf>
    <xf numFmtId="0" fontId="0" fillId="0" borderId="8" xfId="0" applyBorder="1"/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/>
    </xf>
    <xf numFmtId="4" fontId="0" fillId="0" borderId="1" xfId="0" applyNumberFormat="1" applyBorder="1"/>
    <xf numFmtId="8" fontId="0" fillId="0" borderId="1" xfId="0" applyNumberFormat="1" applyBorder="1"/>
    <xf numFmtId="0" fontId="0" fillId="0" borderId="0" xfId="0" applyAlignment="1">
      <alignment horizontal="left"/>
    </xf>
    <xf numFmtId="0" fontId="14" fillId="0" borderId="0" xfId="0" applyFont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14" fontId="15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vertical="center" wrapText="1"/>
    </xf>
    <xf numFmtId="0" fontId="4" fillId="0" borderId="0" xfId="0" applyFont="1"/>
    <xf numFmtId="43" fontId="4" fillId="0" borderId="0" xfId="0" applyNumberFormat="1" applyFont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1" fontId="0" fillId="0" borderId="1" xfId="0" applyNumberForma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4" fontId="14" fillId="0" borderId="1" xfId="0" applyNumberFormat="1" applyFont="1" applyBorder="1" applyAlignment="1">
      <alignment horizontal="left" vertical="center"/>
    </xf>
    <xf numFmtId="1" fontId="17" fillId="0" borderId="1" xfId="0" applyNumberFormat="1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 wrapText="1"/>
    </xf>
    <xf numFmtId="0" fontId="0" fillId="0" borderId="1" xfId="0" quotePrefix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165" fontId="0" fillId="0" borderId="1" xfId="3" applyNumberFormat="1" applyFont="1" applyBorder="1" applyAlignment="1">
      <alignment horizontal="right"/>
    </xf>
    <xf numFmtId="0" fontId="0" fillId="0" borderId="1" xfId="3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8" xfId="0" quotePrefix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14" fontId="0" fillId="0" borderId="8" xfId="0" applyNumberFormat="1" applyBorder="1" applyAlignment="1">
      <alignment horizontal="left" vertical="center"/>
    </xf>
    <xf numFmtId="165" fontId="0" fillId="0" borderId="8" xfId="3" applyNumberFormat="1" applyFont="1" applyBorder="1" applyAlignment="1">
      <alignment horizontal="right"/>
    </xf>
    <xf numFmtId="165" fontId="1" fillId="0" borderId="0" xfId="0" applyNumberFormat="1" applyFont="1"/>
    <xf numFmtId="0" fontId="1" fillId="0" borderId="2" xfId="0" applyFont="1" applyBorder="1" applyAlignment="1">
      <alignment horizontal="left" vertical="center"/>
    </xf>
    <xf numFmtId="165" fontId="4" fillId="0" borderId="0" xfId="0" applyNumberFormat="1" applyFont="1"/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14" fontId="14" fillId="0" borderId="0" xfId="0" applyNumberFormat="1" applyFont="1" applyAlignment="1">
      <alignment horizontal="left" vertical="center"/>
    </xf>
    <xf numFmtId="49" fontId="14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1" fontId="14" fillId="0" borderId="1" xfId="0" applyNumberFormat="1" applyFont="1" applyBorder="1" applyAlignment="1">
      <alignment horizontal="left" vertical="center"/>
    </xf>
    <xf numFmtId="43" fontId="1" fillId="0" borderId="0" xfId="0" applyNumberFormat="1" applyFont="1"/>
    <xf numFmtId="0" fontId="1" fillId="0" borderId="2" xfId="0" applyFont="1" applyBorder="1" applyAlignment="1">
      <alignment vertical="center" wrapText="1"/>
    </xf>
    <xf numFmtId="0" fontId="0" fillId="0" borderId="7" xfId="0" applyBorder="1" applyAlignment="1">
      <alignment wrapText="1"/>
    </xf>
    <xf numFmtId="0" fontId="0" fillId="9" borderId="1" xfId="0" applyFill="1" applyBorder="1"/>
    <xf numFmtId="14" fontId="0" fillId="0" borderId="0" xfId="0" applyNumberFormat="1" applyAlignment="1">
      <alignment horizontal="left"/>
    </xf>
    <xf numFmtId="0" fontId="27" fillId="0" borderId="1" xfId="0" applyFont="1" applyBorder="1" applyAlignment="1">
      <alignment horizontal="left" vertical="center"/>
    </xf>
    <xf numFmtId="0" fontId="27" fillId="0" borderId="1" xfId="0" applyFont="1" applyBorder="1"/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center"/>
    </xf>
    <xf numFmtId="0" fontId="26" fillId="0" borderId="0" xfId="0" applyFont="1"/>
    <xf numFmtId="0" fontId="27" fillId="0" borderId="0" xfId="0" applyFont="1"/>
    <xf numFmtId="0" fontId="16" fillId="0" borderId="1" xfId="0" applyFont="1" applyBorder="1" applyAlignment="1">
      <alignment horizontal="left" vertical="center"/>
    </xf>
    <xf numFmtId="44" fontId="9" fillId="0" borderId="1" xfId="5" applyFont="1" applyFill="1" applyBorder="1" applyAlignment="1">
      <alignment horizontal="left" vertical="center"/>
    </xf>
    <xf numFmtId="0" fontId="15" fillId="0" borderId="0" xfId="0" applyFont="1"/>
    <xf numFmtId="0" fontId="0" fillId="10" borderId="1" xfId="0" applyFill="1" applyBorder="1" applyAlignment="1">
      <alignment vertical="center" wrapText="1"/>
    </xf>
    <xf numFmtId="0" fontId="0" fillId="10" borderId="1" xfId="0" applyFill="1" applyBorder="1" applyAlignment="1">
      <alignment vertical="center"/>
    </xf>
    <xf numFmtId="0" fontId="9" fillId="10" borderId="1" xfId="0" applyFont="1" applyFill="1" applyBorder="1" applyAlignment="1">
      <alignment horizontal="left" vertical="center" wrapText="1"/>
    </xf>
    <xf numFmtId="0" fontId="0" fillId="10" borderId="1" xfId="0" applyFill="1" applyBorder="1" applyAlignment="1">
      <alignment horizontal="center" vertical="center"/>
    </xf>
    <xf numFmtId="14" fontId="0" fillId="10" borderId="1" xfId="0" applyNumberFormat="1" applyFill="1" applyBorder="1" applyAlignment="1">
      <alignment horizontal="left" vertical="center"/>
    </xf>
    <xf numFmtId="4" fontId="0" fillId="10" borderId="1" xfId="0" applyNumberFormat="1" applyFill="1" applyBorder="1" applyAlignment="1">
      <alignment vertical="center"/>
    </xf>
    <xf numFmtId="0" fontId="9" fillId="10" borderId="1" xfId="0" applyFont="1" applyFill="1" applyBorder="1" applyAlignment="1">
      <alignment horizontal="left" vertical="center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left" wrapText="1"/>
    </xf>
    <xf numFmtId="165" fontId="0" fillId="0" borderId="8" xfId="0" applyNumberFormat="1" applyBorder="1" applyAlignment="1">
      <alignment horizontal="right"/>
    </xf>
    <xf numFmtId="0" fontId="9" fillId="9" borderId="1" xfId="0" applyFont="1" applyFill="1" applyBorder="1" applyAlignment="1">
      <alignment horizontal="left" vertical="center"/>
    </xf>
    <xf numFmtId="0" fontId="9" fillId="9" borderId="1" xfId="0" applyFont="1" applyFill="1" applyBorder="1" applyAlignment="1">
      <alignment horizontal="left" vertical="center" wrapText="1"/>
    </xf>
    <xf numFmtId="0" fontId="9" fillId="9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vertical="center"/>
    </xf>
    <xf numFmtId="14" fontId="9" fillId="9" borderId="1" xfId="0" applyNumberFormat="1" applyFont="1" applyFill="1" applyBorder="1" applyAlignment="1">
      <alignment horizontal="left" vertical="center"/>
    </xf>
    <xf numFmtId="164" fontId="9" fillId="9" borderId="1" xfId="1" applyFont="1" applyFill="1" applyBorder="1" applyAlignment="1">
      <alignment horizontal="left" vertical="center"/>
    </xf>
    <xf numFmtId="0" fontId="13" fillId="9" borderId="1" xfId="0" applyFont="1" applyFill="1" applyBorder="1" applyAlignment="1">
      <alignment horizontal="left" vertical="center"/>
    </xf>
    <xf numFmtId="0" fontId="0" fillId="9" borderId="1" xfId="0" applyFill="1" applyBorder="1" applyAlignment="1">
      <alignment horizontal="center" vertical="center"/>
    </xf>
    <xf numFmtId="14" fontId="0" fillId="9" borderId="1" xfId="0" applyNumberFormat="1" applyFill="1" applyBorder="1" applyAlignment="1">
      <alignment horizontal="left"/>
    </xf>
    <xf numFmtId="4" fontId="0" fillId="9" borderId="1" xfId="0" applyNumberFormat="1" applyFill="1" applyBorder="1"/>
    <xf numFmtId="0" fontId="28" fillId="0" borderId="0" xfId="0" applyFont="1"/>
    <xf numFmtId="0" fontId="29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28" fillId="9" borderId="0" xfId="0" applyFont="1" applyFill="1"/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14" fontId="14" fillId="0" borderId="0" xfId="0" applyNumberFormat="1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left" vertical="center"/>
    </xf>
    <xf numFmtId="164" fontId="1" fillId="0" borderId="0" xfId="0" applyNumberFormat="1" applyFont="1" applyAlignment="1">
      <alignment vertical="center"/>
    </xf>
    <xf numFmtId="0" fontId="8" fillId="0" borderId="0" xfId="0" applyFont="1" applyAlignment="1">
      <alignment horizontal="left" vertical="top"/>
    </xf>
    <xf numFmtId="0" fontId="10" fillId="9" borderId="1" xfId="0" applyFont="1" applyFill="1" applyBorder="1" applyAlignment="1">
      <alignment horizontal="left" vertical="center"/>
    </xf>
    <xf numFmtId="0" fontId="0" fillId="0" borderId="1" xfId="0" applyBorder="1" applyAlignment="1"/>
    <xf numFmtId="0" fontId="10" fillId="9" borderId="1" xfId="0" applyFont="1" applyFill="1" applyBorder="1" applyAlignment="1">
      <alignment horizontal="center" vertical="center"/>
    </xf>
    <xf numFmtId="14" fontId="10" fillId="9" borderId="1" xfId="0" applyNumberFormat="1" applyFont="1" applyFill="1" applyBorder="1" applyAlignment="1">
      <alignment horizontal="left" vertical="center"/>
    </xf>
    <xf numFmtId="165" fontId="10" fillId="9" borderId="1" xfId="0" applyNumberFormat="1" applyFont="1" applyFill="1" applyBorder="1" applyAlignment="1">
      <alignment horizontal="right" vertical="center"/>
    </xf>
    <xf numFmtId="0" fontId="0" fillId="11" borderId="1" xfId="0" applyFill="1" applyBorder="1"/>
    <xf numFmtId="0" fontId="9" fillId="11" borderId="1" xfId="0" applyFont="1" applyFill="1" applyBorder="1" applyAlignment="1">
      <alignment horizontal="left" vertical="center"/>
    </xf>
    <xf numFmtId="0" fontId="10" fillId="9" borderId="1" xfId="0" applyFont="1" applyFill="1" applyBorder="1" applyAlignment="1">
      <alignment horizontal="left" vertical="center" wrapText="1"/>
    </xf>
    <xf numFmtId="0" fontId="10" fillId="9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vertical="center" wrapText="1"/>
    </xf>
    <xf numFmtId="164" fontId="10" fillId="9" borderId="1" xfId="1" applyFont="1" applyFill="1" applyBorder="1" applyAlignment="1">
      <alignment horizontal="right" vertical="center"/>
    </xf>
    <xf numFmtId="0" fontId="11" fillId="9" borderId="1" xfId="0" applyFont="1" applyFill="1" applyBorder="1" applyAlignment="1">
      <alignment horizontal="left" vertical="center" wrapText="1"/>
    </xf>
    <xf numFmtId="0" fontId="14" fillId="9" borderId="1" xfId="0" applyFont="1" applyFill="1" applyBorder="1" applyAlignment="1">
      <alignment horizontal="left" vertical="center"/>
    </xf>
    <xf numFmtId="0" fontId="14" fillId="9" borderId="1" xfId="0" applyFont="1" applyFill="1" applyBorder="1" applyAlignment="1">
      <alignment horizontal="left" vertical="center" wrapText="1"/>
    </xf>
    <xf numFmtId="0" fontId="14" fillId="9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vertical="center"/>
    </xf>
    <xf numFmtId="14" fontId="14" fillId="9" borderId="1" xfId="0" applyNumberFormat="1" applyFont="1" applyFill="1" applyBorder="1" applyAlignment="1">
      <alignment horizontal="left" vertical="center"/>
    </xf>
    <xf numFmtId="164" fontId="14" fillId="9" borderId="1" xfId="1" applyFont="1" applyFill="1" applyBorder="1" applyAlignment="1">
      <alignment horizontal="left" vertical="center"/>
    </xf>
    <xf numFmtId="0" fontId="0" fillId="9" borderId="1" xfId="0" applyFill="1" applyBorder="1" applyAlignment="1">
      <alignment horizontal="left"/>
    </xf>
    <xf numFmtId="167" fontId="0" fillId="9" borderId="1" xfId="0" applyNumberFormat="1" applyFill="1" applyBorder="1"/>
    <xf numFmtId="0" fontId="0" fillId="0" borderId="1" xfId="0" applyFont="1" applyBorder="1"/>
    <xf numFmtId="0" fontId="1" fillId="0" borderId="1" xfId="0" applyFont="1" applyBorder="1"/>
    <xf numFmtId="164" fontId="1" fillId="0" borderId="1" xfId="0" applyNumberFormat="1" applyFont="1" applyBorder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14" fontId="0" fillId="0" borderId="0" xfId="0" applyNumberFormat="1" applyBorder="1" applyAlignment="1">
      <alignment horizontal="left"/>
    </xf>
    <xf numFmtId="165" fontId="0" fillId="0" borderId="0" xfId="0" applyNumberFormat="1" applyBorder="1" applyAlignment="1">
      <alignment horizontal="right"/>
    </xf>
    <xf numFmtId="0" fontId="1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0" fillId="0" borderId="0" xfId="0" applyFont="1" applyBorder="1"/>
    <xf numFmtId="0" fontId="1" fillId="0" borderId="0" xfId="0" applyFont="1" applyBorder="1"/>
    <xf numFmtId="164" fontId="1" fillId="0" borderId="0" xfId="0" applyNumberFormat="1" applyFont="1" applyBorder="1"/>
    <xf numFmtId="0" fontId="0" fillId="9" borderId="1" xfId="0" applyFill="1" applyBorder="1" applyAlignment="1">
      <alignment horizontal="left" vertical="center"/>
    </xf>
    <xf numFmtId="0" fontId="0" fillId="9" borderId="1" xfId="0" quotePrefix="1" applyFill="1" applyBorder="1" applyAlignment="1">
      <alignment horizontal="left" vertical="center"/>
    </xf>
    <xf numFmtId="0" fontId="0" fillId="9" borderId="1" xfId="0" applyFill="1" applyBorder="1" applyAlignment="1">
      <alignment horizontal="left" vertical="center" wrapText="1"/>
    </xf>
    <xf numFmtId="0" fontId="0" fillId="9" borderId="4" xfId="0" applyFill="1" applyBorder="1" applyAlignment="1">
      <alignment horizontal="left" vertical="center"/>
    </xf>
    <xf numFmtId="0" fontId="0" fillId="9" borderId="5" xfId="0" applyFill="1" applyBorder="1" applyAlignment="1">
      <alignment horizontal="center" vertical="center"/>
    </xf>
    <xf numFmtId="0" fontId="0" fillId="9" borderId="1" xfId="0" applyFill="1" applyBorder="1" applyAlignment="1">
      <alignment horizontal="center"/>
    </xf>
    <xf numFmtId="14" fontId="0" fillId="9" borderId="1" xfId="0" applyNumberFormat="1" applyFill="1" applyBorder="1" applyAlignment="1">
      <alignment horizontal="left" vertical="center"/>
    </xf>
    <xf numFmtId="165" fontId="0" fillId="9" borderId="1" xfId="3" applyNumberFormat="1" applyFont="1" applyFill="1" applyBorder="1" applyAlignment="1">
      <alignment horizontal="right"/>
    </xf>
    <xf numFmtId="0" fontId="9" fillId="0" borderId="0" xfId="0" applyFont="1" applyBorder="1" applyAlignment="1">
      <alignment vertical="center"/>
    </xf>
    <xf numFmtId="0" fontId="30" fillId="0" borderId="1" xfId="0" applyFont="1" applyBorder="1" applyAlignment="1">
      <alignment vertical="center"/>
    </xf>
    <xf numFmtId="0" fontId="9" fillId="0" borderId="1" xfId="0" applyFont="1" applyBorder="1" applyAlignment="1"/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14" fontId="9" fillId="3" borderId="1" xfId="0" applyNumberFormat="1" applyFont="1" applyFill="1" applyBorder="1" applyAlignment="1">
      <alignment horizontal="left" vertical="center"/>
    </xf>
    <xf numFmtId="164" fontId="9" fillId="3" borderId="1" xfId="1" applyFont="1" applyFill="1" applyBorder="1" applyAlignment="1">
      <alignment horizontal="left" vertical="center"/>
    </xf>
    <xf numFmtId="0" fontId="0" fillId="0" borderId="8" xfId="0" applyBorder="1" applyAlignment="1">
      <alignment wrapText="1"/>
    </xf>
    <xf numFmtId="0" fontId="14" fillId="0" borderId="1" xfId="0" applyFont="1" applyBorder="1" applyAlignment="1">
      <alignment horizontal="left"/>
    </xf>
    <xf numFmtId="0" fontId="18" fillId="0" borderId="1" xfId="0" applyFont="1" applyBorder="1" applyAlignment="1"/>
    <xf numFmtId="0" fontId="0" fillId="9" borderId="1" xfId="0" applyFill="1" applyBorder="1" applyAlignment="1">
      <alignment wrapText="1"/>
    </xf>
    <xf numFmtId="164" fontId="0" fillId="9" borderId="1" xfId="0" applyNumberFormat="1" applyFill="1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0" fillId="0" borderId="0" xfId="0" applyAlignment="1">
      <alignment horizontal="left" wrapText="1"/>
    </xf>
  </cellXfs>
  <cellStyles count="6">
    <cellStyle name="Millares 2" xfId="2" xr:uid="{00000000-0005-0000-0000-000000000000}"/>
    <cellStyle name="Millares 2 2" xfId="1" xr:uid="{00000000-0005-0000-0000-000001000000}"/>
    <cellStyle name="Moneda" xfId="5" builtinId="4"/>
    <cellStyle name="Normal" xfId="0" builtinId="0"/>
    <cellStyle name="Normal 2" xfId="4" xr:uid="{00000000-0005-0000-0000-000004000000}"/>
    <cellStyle name="Normal 2 2" xfId="3" xr:uid="{00000000-0005-0000-0000-000005000000}"/>
  </cellStyles>
  <dxfs count="0"/>
  <tableStyles count="0" defaultTableStyle="TableStyleMedium2" defaultPivotStyle="PivotStyleLight16"/>
  <colors>
    <mruColors>
      <color rgb="FFCC66FF"/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Q1485"/>
  <sheetViews>
    <sheetView tabSelected="1" topLeftCell="A1204" zoomScale="80" zoomScaleNormal="80" zoomScaleSheetLayoutView="55" zoomScalePageLayoutView="55" workbookViewId="0">
      <selection activeCell="A1209" sqref="A1209"/>
    </sheetView>
  </sheetViews>
  <sheetFormatPr baseColWidth="10" defaultColWidth="11.5703125" defaultRowHeight="15" x14ac:dyDescent="0.25"/>
  <cols>
    <col min="1" max="1" width="6" customWidth="1"/>
    <col min="2" max="2" width="20" customWidth="1"/>
    <col min="3" max="3" width="27.5703125" customWidth="1"/>
    <col min="4" max="4" width="19.5703125" customWidth="1"/>
    <col min="5" max="5" width="30.140625" customWidth="1"/>
    <col min="6" max="6" width="21.85546875" customWidth="1"/>
    <col min="7" max="7" width="22.28515625" customWidth="1"/>
    <col min="8" max="8" width="35.5703125" customWidth="1"/>
    <col min="9" max="9" width="38" customWidth="1"/>
    <col min="10" max="10" width="11.42578125" customWidth="1"/>
    <col min="11" max="11" width="34.42578125" customWidth="1"/>
    <col min="12" max="12" width="23.85546875" customWidth="1"/>
    <col min="13" max="13" width="32.85546875" bestFit="1" customWidth="1"/>
    <col min="14" max="14" width="36.5703125" bestFit="1" customWidth="1"/>
  </cols>
  <sheetData>
    <row r="1" spans="1:14" s="1" customFormat="1" ht="43.5" customHeight="1" x14ac:dyDescent="0.25">
      <c r="A1" s="329" t="s">
        <v>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</row>
    <row r="2" spans="1:14" s="4" customFormat="1" x14ac:dyDescent="0.25">
      <c r="C2" s="5"/>
      <c r="E2" s="5"/>
      <c r="I2" s="5"/>
    </row>
    <row r="3" spans="1:14" s="1" customFormat="1" ht="18.75" x14ac:dyDescent="0.25">
      <c r="A3" s="329" t="s">
        <v>3226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</row>
    <row r="4" spans="1:14" s="1" customFormat="1" ht="18.75" x14ac:dyDescent="0.25">
      <c r="A4" s="3"/>
      <c r="B4" s="3"/>
      <c r="C4" s="6"/>
      <c r="D4" s="3"/>
      <c r="E4" s="6"/>
      <c r="F4" s="3"/>
      <c r="G4" s="3"/>
      <c r="H4" s="3"/>
      <c r="I4" s="6"/>
      <c r="J4" s="3"/>
      <c r="K4" s="3"/>
      <c r="L4" s="3"/>
      <c r="M4" s="3"/>
    </row>
    <row r="5" spans="1:14" s="4" customFormat="1" ht="40.5" customHeight="1" x14ac:dyDescent="0.25">
      <c r="A5" s="330" t="s">
        <v>3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</row>
    <row r="6" spans="1:14" s="4" customFormat="1" ht="22.5" customHeight="1" x14ac:dyDescent="0.25">
      <c r="A6" s="331" t="s">
        <v>4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</row>
    <row r="7" spans="1:14" s="11" customFormat="1" ht="35.1" customHeight="1" x14ac:dyDescent="0.25">
      <c r="A7" s="10" t="s">
        <v>5</v>
      </c>
      <c r="B7" s="10" t="s">
        <v>3069</v>
      </c>
      <c r="C7" s="10" t="s">
        <v>1</v>
      </c>
      <c r="D7" s="10" t="s">
        <v>7</v>
      </c>
      <c r="E7" s="10" t="s">
        <v>8</v>
      </c>
      <c r="F7" s="10" t="s">
        <v>9</v>
      </c>
      <c r="G7" s="10" t="s">
        <v>10</v>
      </c>
      <c r="H7" s="10" t="s">
        <v>11</v>
      </c>
      <c r="I7" s="10" t="s">
        <v>12</v>
      </c>
      <c r="J7" s="10" t="s">
        <v>13</v>
      </c>
      <c r="K7" s="10" t="s">
        <v>14</v>
      </c>
      <c r="L7" s="10" t="s">
        <v>15</v>
      </c>
      <c r="M7" s="10" t="s">
        <v>16</v>
      </c>
    </row>
    <row r="8" spans="1:14" s="139" customFormat="1" ht="35.1" customHeight="1" x14ac:dyDescent="0.7">
      <c r="A8" s="12">
        <v>1</v>
      </c>
      <c r="B8" s="12" t="s">
        <v>17</v>
      </c>
      <c r="C8" s="13" t="s">
        <v>18</v>
      </c>
      <c r="D8" s="12" t="s">
        <v>19</v>
      </c>
      <c r="E8" s="13" t="s">
        <v>20</v>
      </c>
      <c r="F8" s="12" t="s">
        <v>19</v>
      </c>
      <c r="G8" s="12" t="s">
        <v>21</v>
      </c>
      <c r="H8" s="13" t="s">
        <v>22</v>
      </c>
      <c r="I8" s="13" t="s">
        <v>1852</v>
      </c>
      <c r="J8" s="14" t="s">
        <v>24</v>
      </c>
      <c r="K8" s="15"/>
      <c r="L8" s="16"/>
      <c r="M8" s="17">
        <v>100</v>
      </c>
      <c r="N8" s="255" t="str">
        <f>B8</f>
        <v>5110-1241-1-0013</v>
      </c>
    </row>
    <row r="9" spans="1:14" s="139" customFormat="1" ht="35.1" customHeight="1" x14ac:dyDescent="0.7">
      <c r="A9" s="12">
        <v>2</v>
      </c>
      <c r="B9" s="12" t="s">
        <v>25</v>
      </c>
      <c r="C9" s="13" t="s">
        <v>26</v>
      </c>
      <c r="D9" s="12" t="s">
        <v>19</v>
      </c>
      <c r="E9" s="13" t="s">
        <v>27</v>
      </c>
      <c r="F9" s="12" t="s">
        <v>19</v>
      </c>
      <c r="G9" s="12" t="s">
        <v>21</v>
      </c>
      <c r="H9" s="13" t="s">
        <v>22</v>
      </c>
      <c r="I9" s="13" t="s">
        <v>1852</v>
      </c>
      <c r="J9" s="14" t="s">
        <v>24</v>
      </c>
      <c r="K9" s="15"/>
      <c r="L9" s="16"/>
      <c r="M9" s="17">
        <v>350</v>
      </c>
      <c r="N9" s="255" t="str">
        <f t="shared" ref="N9:N72" si="0">B9</f>
        <v>5110-1241-1-0020</v>
      </c>
    </row>
    <row r="10" spans="1:14" s="139" customFormat="1" ht="35.1" customHeight="1" x14ac:dyDescent="0.7">
      <c r="A10" s="12">
        <v>3</v>
      </c>
      <c r="B10" s="12" t="s">
        <v>28</v>
      </c>
      <c r="C10" s="13" t="s">
        <v>26</v>
      </c>
      <c r="D10" s="12" t="s">
        <v>19</v>
      </c>
      <c r="E10" s="13" t="s">
        <v>27</v>
      </c>
      <c r="F10" s="12" t="s">
        <v>19</v>
      </c>
      <c r="G10" s="12" t="s">
        <v>21</v>
      </c>
      <c r="H10" s="13" t="s">
        <v>22</v>
      </c>
      <c r="I10" s="13" t="s">
        <v>1852</v>
      </c>
      <c r="J10" s="14" t="s">
        <v>24</v>
      </c>
      <c r="K10" s="15"/>
      <c r="L10" s="16"/>
      <c r="M10" s="17">
        <v>350</v>
      </c>
      <c r="N10" s="255" t="str">
        <f t="shared" si="0"/>
        <v>5110-1241-1-0024</v>
      </c>
    </row>
    <row r="11" spans="1:14" s="139" customFormat="1" ht="35.1" customHeight="1" x14ac:dyDescent="0.7">
      <c r="A11" s="12">
        <v>4</v>
      </c>
      <c r="B11" s="12" t="s">
        <v>29</v>
      </c>
      <c r="C11" s="13" t="s">
        <v>30</v>
      </c>
      <c r="D11" s="12" t="s">
        <v>19</v>
      </c>
      <c r="E11" s="13" t="s">
        <v>31</v>
      </c>
      <c r="F11" s="12" t="s">
        <v>19</v>
      </c>
      <c r="G11" s="12" t="s">
        <v>32</v>
      </c>
      <c r="H11" s="13" t="s">
        <v>22</v>
      </c>
      <c r="I11" s="13" t="s">
        <v>33</v>
      </c>
      <c r="J11" s="14" t="s">
        <v>24</v>
      </c>
      <c r="K11" s="15"/>
      <c r="L11" s="16"/>
      <c r="M11" s="17">
        <v>1079.1199999999999</v>
      </c>
      <c r="N11" s="255" t="str">
        <f t="shared" si="0"/>
        <v>5110-1241-1-0038</v>
      </c>
    </row>
    <row r="12" spans="1:14" s="139" customFormat="1" ht="35.1" customHeight="1" x14ac:dyDescent="0.7">
      <c r="A12" s="12">
        <v>5</v>
      </c>
      <c r="B12" s="12" t="s">
        <v>35</v>
      </c>
      <c r="C12" s="13" t="s">
        <v>36</v>
      </c>
      <c r="D12" s="12" t="s">
        <v>19</v>
      </c>
      <c r="E12" s="13" t="s">
        <v>37</v>
      </c>
      <c r="F12" s="12" t="s">
        <v>19</v>
      </c>
      <c r="G12" s="12" t="s">
        <v>38</v>
      </c>
      <c r="H12" s="13" t="s">
        <v>22</v>
      </c>
      <c r="I12" s="13" t="s">
        <v>33</v>
      </c>
      <c r="J12" s="14" t="s">
        <v>24</v>
      </c>
      <c r="K12" s="15"/>
      <c r="L12" s="16"/>
      <c r="M12" s="17">
        <v>350</v>
      </c>
      <c r="N12" s="255" t="str">
        <f t="shared" si="0"/>
        <v>5110-1241-1-0039</v>
      </c>
    </row>
    <row r="13" spans="1:14" s="139" customFormat="1" ht="35.1" customHeight="1" x14ac:dyDescent="0.7">
      <c r="A13" s="12">
        <v>6</v>
      </c>
      <c r="B13" s="12" t="s">
        <v>39</v>
      </c>
      <c r="C13" s="13" t="s">
        <v>40</v>
      </c>
      <c r="D13" s="12" t="s">
        <v>41</v>
      </c>
      <c r="E13" s="13" t="s">
        <v>20</v>
      </c>
      <c r="F13" s="12" t="s">
        <v>19</v>
      </c>
      <c r="G13" s="12" t="s">
        <v>42</v>
      </c>
      <c r="H13" s="13" t="s">
        <v>22</v>
      </c>
      <c r="I13" s="13" t="s">
        <v>3415</v>
      </c>
      <c r="J13" s="14" t="s">
        <v>34</v>
      </c>
      <c r="K13" s="15"/>
      <c r="L13" s="16">
        <v>40456</v>
      </c>
      <c r="M13" s="17">
        <v>1639</v>
      </c>
      <c r="N13" s="255" t="str">
        <f t="shared" si="0"/>
        <v>5110-1241-1-0040</v>
      </c>
    </row>
    <row r="14" spans="1:14" s="139" customFormat="1" ht="35.1" customHeight="1" x14ac:dyDescent="0.7">
      <c r="A14" s="12">
        <v>7</v>
      </c>
      <c r="B14" s="12" t="s">
        <v>44</v>
      </c>
      <c r="C14" s="13" t="s">
        <v>45</v>
      </c>
      <c r="D14" s="12" t="s">
        <v>19</v>
      </c>
      <c r="E14" s="13" t="s">
        <v>20</v>
      </c>
      <c r="F14" s="12" t="s">
        <v>19</v>
      </c>
      <c r="G14" s="12" t="s">
        <v>42</v>
      </c>
      <c r="H14" s="13" t="s">
        <v>22</v>
      </c>
      <c r="I14" s="13" t="s">
        <v>43</v>
      </c>
      <c r="J14" s="14" t="s">
        <v>34</v>
      </c>
      <c r="K14" s="15"/>
      <c r="L14" s="16"/>
      <c r="M14" s="17">
        <v>350</v>
      </c>
      <c r="N14" s="255" t="str">
        <f t="shared" si="0"/>
        <v>5110-1241-1-0041</v>
      </c>
    </row>
    <row r="15" spans="1:14" s="139" customFormat="1" ht="35.1" customHeight="1" x14ac:dyDescent="0.7">
      <c r="A15" s="12">
        <v>8</v>
      </c>
      <c r="B15" s="12" t="s">
        <v>46</v>
      </c>
      <c r="C15" s="13" t="s">
        <v>36</v>
      </c>
      <c r="D15" s="12" t="s">
        <v>47</v>
      </c>
      <c r="E15" s="13" t="s">
        <v>48</v>
      </c>
      <c r="F15" s="12" t="s">
        <v>19</v>
      </c>
      <c r="G15" s="12" t="s">
        <v>32</v>
      </c>
      <c r="H15" s="13" t="s">
        <v>22</v>
      </c>
      <c r="I15" s="13" t="s">
        <v>33</v>
      </c>
      <c r="J15" s="14" t="s">
        <v>34</v>
      </c>
      <c r="K15" s="15"/>
      <c r="L15" s="16">
        <v>42146</v>
      </c>
      <c r="M15" s="17">
        <v>2999.23</v>
      </c>
      <c r="N15" s="255" t="str">
        <f t="shared" si="0"/>
        <v>5110-1241-1-0042</v>
      </c>
    </row>
    <row r="16" spans="1:14" s="139" customFormat="1" ht="35.1" customHeight="1" x14ac:dyDescent="0.7">
      <c r="A16" s="12">
        <v>9</v>
      </c>
      <c r="B16" s="12" t="s">
        <v>49</v>
      </c>
      <c r="C16" s="13" t="s">
        <v>18</v>
      </c>
      <c r="D16" s="12" t="s">
        <v>50</v>
      </c>
      <c r="E16" s="13" t="s">
        <v>51</v>
      </c>
      <c r="F16" s="12" t="s">
        <v>19</v>
      </c>
      <c r="G16" s="12" t="s">
        <v>32</v>
      </c>
      <c r="H16" s="13" t="s">
        <v>22</v>
      </c>
      <c r="I16" s="13" t="s">
        <v>52</v>
      </c>
      <c r="J16" s="14" t="s">
        <v>34</v>
      </c>
      <c r="K16" s="15"/>
      <c r="L16" s="16">
        <v>42146</v>
      </c>
      <c r="M16" s="17">
        <v>368.94</v>
      </c>
      <c r="N16" s="255" t="str">
        <f t="shared" si="0"/>
        <v>5110-1241-1-0043</v>
      </c>
    </row>
    <row r="17" spans="1:14" s="139" customFormat="1" ht="35.1" customHeight="1" x14ac:dyDescent="0.7">
      <c r="A17" s="12">
        <v>10</v>
      </c>
      <c r="B17" s="12" t="s">
        <v>53</v>
      </c>
      <c r="C17" s="13" t="s">
        <v>18</v>
      </c>
      <c r="D17" s="12" t="s">
        <v>50</v>
      </c>
      <c r="E17" s="13" t="s">
        <v>51</v>
      </c>
      <c r="F17" s="12" t="s">
        <v>19</v>
      </c>
      <c r="G17" s="12" t="s">
        <v>32</v>
      </c>
      <c r="H17" s="13" t="s">
        <v>22</v>
      </c>
      <c r="I17" s="13" t="s">
        <v>43</v>
      </c>
      <c r="J17" s="14" t="s">
        <v>34</v>
      </c>
      <c r="K17" s="15"/>
      <c r="L17" s="16">
        <v>42146</v>
      </c>
      <c r="M17" s="17">
        <v>368.93</v>
      </c>
      <c r="N17" s="255" t="str">
        <f t="shared" si="0"/>
        <v>5110-1241-1-0044</v>
      </c>
    </row>
    <row r="18" spans="1:14" s="139" customFormat="1" ht="35.1" customHeight="1" x14ac:dyDescent="0.7">
      <c r="A18" s="12">
        <v>11</v>
      </c>
      <c r="B18" s="12" t="s">
        <v>54</v>
      </c>
      <c r="C18" s="13" t="s">
        <v>18</v>
      </c>
      <c r="D18" s="12" t="s">
        <v>19</v>
      </c>
      <c r="E18" s="13" t="s">
        <v>55</v>
      </c>
      <c r="F18" s="12" t="s">
        <v>737</v>
      </c>
      <c r="G18" s="12" t="s">
        <v>32</v>
      </c>
      <c r="H18" s="13" t="s">
        <v>22</v>
      </c>
      <c r="I18" s="13" t="s">
        <v>33</v>
      </c>
      <c r="J18" s="14" t="s">
        <v>24</v>
      </c>
      <c r="K18" s="15" t="s">
        <v>56</v>
      </c>
      <c r="L18" s="16">
        <v>42928</v>
      </c>
      <c r="M18" s="17">
        <v>3596</v>
      </c>
      <c r="N18" s="255" t="str">
        <f t="shared" si="0"/>
        <v>5110-1241-1-0045</v>
      </c>
    </row>
    <row r="19" spans="1:14" s="139" customFormat="1" ht="35.1" customHeight="1" x14ac:dyDescent="0.7">
      <c r="A19" s="12">
        <v>12</v>
      </c>
      <c r="B19" s="12" t="s">
        <v>57</v>
      </c>
      <c r="C19" s="13" t="s">
        <v>58</v>
      </c>
      <c r="D19" s="12" t="s">
        <v>19</v>
      </c>
      <c r="E19" s="13" t="s">
        <v>37</v>
      </c>
      <c r="F19" s="12" t="s">
        <v>19</v>
      </c>
      <c r="G19" s="12" t="s">
        <v>38</v>
      </c>
      <c r="H19" s="13" t="s">
        <v>22</v>
      </c>
      <c r="I19" s="13" t="s">
        <v>2261</v>
      </c>
      <c r="J19" s="14" t="s">
        <v>59</v>
      </c>
      <c r="K19" s="15"/>
      <c r="L19" s="16"/>
      <c r="M19" s="17">
        <v>200</v>
      </c>
      <c r="N19" s="255" t="str">
        <f t="shared" si="0"/>
        <v>5110-1241-1-0299</v>
      </c>
    </row>
    <row r="20" spans="1:14" s="139" customFormat="1" ht="35.1" customHeight="1" x14ac:dyDescent="0.7">
      <c r="A20" s="12">
        <v>13</v>
      </c>
      <c r="B20" s="12" t="s">
        <v>60</v>
      </c>
      <c r="C20" s="13" t="s">
        <v>30</v>
      </c>
      <c r="D20" s="12" t="s">
        <v>61</v>
      </c>
      <c r="E20" s="13" t="s">
        <v>31</v>
      </c>
      <c r="F20" s="12" t="s">
        <v>62</v>
      </c>
      <c r="G20" s="12" t="s">
        <v>32</v>
      </c>
      <c r="H20" s="13" t="s">
        <v>22</v>
      </c>
      <c r="I20" s="13" t="s">
        <v>3416</v>
      </c>
      <c r="J20" s="14" t="s">
        <v>59</v>
      </c>
      <c r="K20" s="15"/>
      <c r="L20" s="16"/>
      <c r="M20" s="17">
        <v>995</v>
      </c>
      <c r="N20" s="255" t="str">
        <f t="shared" si="0"/>
        <v>5110-1241-1-0300</v>
      </c>
    </row>
    <row r="21" spans="1:14" s="139" customFormat="1" ht="35.1" customHeight="1" x14ac:dyDescent="0.7">
      <c r="A21" s="12">
        <v>14</v>
      </c>
      <c r="B21" s="12" t="s">
        <v>63</v>
      </c>
      <c r="C21" s="13" t="s">
        <v>64</v>
      </c>
      <c r="D21" s="12" t="s">
        <v>19</v>
      </c>
      <c r="E21" s="13" t="s">
        <v>20</v>
      </c>
      <c r="F21" s="12" t="s">
        <v>19</v>
      </c>
      <c r="G21" s="12" t="s">
        <v>42</v>
      </c>
      <c r="H21" s="13" t="s">
        <v>22</v>
      </c>
      <c r="I21" s="13" t="s">
        <v>3416</v>
      </c>
      <c r="J21" s="14" t="s">
        <v>34</v>
      </c>
      <c r="K21" s="15"/>
      <c r="L21" s="16"/>
      <c r="M21" s="17">
        <v>300</v>
      </c>
      <c r="N21" s="255" t="str">
        <f t="shared" si="0"/>
        <v>5110-1241-1-0304</v>
      </c>
    </row>
    <row r="22" spans="1:14" s="139" customFormat="1" ht="35.1" customHeight="1" x14ac:dyDescent="0.7">
      <c r="A22" s="12">
        <v>15</v>
      </c>
      <c r="B22" s="12" t="s">
        <v>65</v>
      </c>
      <c r="C22" s="13" t="s">
        <v>45</v>
      </c>
      <c r="D22" s="12" t="s">
        <v>19</v>
      </c>
      <c r="E22" s="13" t="s">
        <v>66</v>
      </c>
      <c r="F22" s="12" t="s">
        <v>19</v>
      </c>
      <c r="G22" s="12" t="s">
        <v>38</v>
      </c>
      <c r="H22" s="13" t="s">
        <v>22</v>
      </c>
      <c r="I22" s="13" t="s">
        <v>3416</v>
      </c>
      <c r="J22" s="14" t="s">
        <v>24</v>
      </c>
      <c r="K22" s="15"/>
      <c r="L22" s="16"/>
      <c r="M22" s="17">
        <v>300</v>
      </c>
      <c r="N22" s="255" t="str">
        <f t="shared" si="0"/>
        <v>5110-1241-1-0305</v>
      </c>
    </row>
    <row r="23" spans="1:14" s="139" customFormat="1" ht="35.1" customHeight="1" x14ac:dyDescent="0.7">
      <c r="A23" s="12">
        <v>16</v>
      </c>
      <c r="B23" s="12" t="s">
        <v>70</v>
      </c>
      <c r="C23" s="13" t="s">
        <v>71</v>
      </c>
      <c r="D23" s="12" t="s">
        <v>19</v>
      </c>
      <c r="E23" s="13" t="s">
        <v>72</v>
      </c>
      <c r="F23" s="12" t="s">
        <v>19</v>
      </c>
      <c r="G23" s="140" t="s">
        <v>1842</v>
      </c>
      <c r="H23" s="13" t="s">
        <v>22</v>
      </c>
      <c r="I23" s="13" t="s">
        <v>2261</v>
      </c>
      <c r="J23" s="14" t="s">
        <v>34</v>
      </c>
      <c r="K23" s="15"/>
      <c r="L23" s="16"/>
      <c r="M23" s="17">
        <v>696</v>
      </c>
      <c r="N23" s="255" t="str">
        <f t="shared" si="0"/>
        <v>5110-1241-1-0308</v>
      </c>
    </row>
    <row r="24" spans="1:14" s="139" customFormat="1" ht="35.1" customHeight="1" x14ac:dyDescent="0.7">
      <c r="A24" s="12">
        <v>17</v>
      </c>
      <c r="B24" s="12" t="s">
        <v>74</v>
      </c>
      <c r="C24" s="13" t="s">
        <v>71</v>
      </c>
      <c r="D24" s="12" t="s">
        <v>19</v>
      </c>
      <c r="E24" s="13" t="s">
        <v>72</v>
      </c>
      <c r="F24" s="12" t="s">
        <v>19</v>
      </c>
      <c r="G24" s="140" t="s">
        <v>1842</v>
      </c>
      <c r="H24" s="13" t="s">
        <v>22</v>
      </c>
      <c r="I24" s="13" t="s">
        <v>2261</v>
      </c>
      <c r="J24" s="14" t="s">
        <v>34</v>
      </c>
      <c r="K24" s="15"/>
      <c r="L24" s="16"/>
      <c r="M24" s="17">
        <v>696</v>
      </c>
      <c r="N24" s="255" t="str">
        <f t="shared" si="0"/>
        <v>5110-1241-1-0309</v>
      </c>
    </row>
    <row r="25" spans="1:14" s="139" customFormat="1" ht="35.1" customHeight="1" x14ac:dyDescent="0.7">
      <c r="A25" s="12">
        <v>18</v>
      </c>
      <c r="B25" s="12" t="s">
        <v>75</v>
      </c>
      <c r="C25" s="13" t="s">
        <v>71</v>
      </c>
      <c r="D25" s="12" t="s">
        <v>19</v>
      </c>
      <c r="E25" s="13" t="s">
        <v>72</v>
      </c>
      <c r="F25" s="12" t="s">
        <v>19</v>
      </c>
      <c r="G25" s="140" t="s">
        <v>1842</v>
      </c>
      <c r="H25" s="13" t="s">
        <v>22</v>
      </c>
      <c r="I25" s="13" t="s">
        <v>2261</v>
      </c>
      <c r="J25" s="14" t="s">
        <v>34</v>
      </c>
      <c r="K25" s="15"/>
      <c r="L25" s="16"/>
      <c r="M25" s="17">
        <v>696</v>
      </c>
      <c r="N25" s="255" t="str">
        <f t="shared" si="0"/>
        <v>5110-1241-1-0310</v>
      </c>
    </row>
    <row r="26" spans="1:14" s="139" customFormat="1" ht="35.1" customHeight="1" x14ac:dyDescent="0.7">
      <c r="A26" s="12">
        <v>19</v>
      </c>
      <c r="B26" s="12" t="s">
        <v>76</v>
      </c>
      <c r="C26" s="13" t="s">
        <v>71</v>
      </c>
      <c r="D26" s="12" t="s">
        <v>19</v>
      </c>
      <c r="E26" s="13" t="s">
        <v>72</v>
      </c>
      <c r="F26" s="12" t="s">
        <v>19</v>
      </c>
      <c r="G26" s="140" t="s">
        <v>1842</v>
      </c>
      <c r="H26" s="13" t="s">
        <v>22</v>
      </c>
      <c r="I26" s="13" t="s">
        <v>2261</v>
      </c>
      <c r="J26" s="14" t="s">
        <v>34</v>
      </c>
      <c r="K26" s="15"/>
      <c r="L26" s="16"/>
      <c r="M26" s="17">
        <v>696</v>
      </c>
      <c r="N26" s="255" t="str">
        <f t="shared" si="0"/>
        <v>5110-1241-1-0311</v>
      </c>
    </row>
    <row r="27" spans="1:14" s="139" customFormat="1" ht="35.1" customHeight="1" x14ac:dyDescent="0.7">
      <c r="A27" s="12">
        <v>20</v>
      </c>
      <c r="B27" s="12" t="s">
        <v>77</v>
      </c>
      <c r="C27" s="13" t="s">
        <v>71</v>
      </c>
      <c r="D27" s="12" t="s">
        <v>19</v>
      </c>
      <c r="E27" s="13" t="s">
        <v>72</v>
      </c>
      <c r="F27" s="12" t="s">
        <v>19</v>
      </c>
      <c r="G27" s="140" t="s">
        <v>1842</v>
      </c>
      <c r="H27" s="13" t="s">
        <v>22</v>
      </c>
      <c r="I27" s="13" t="s">
        <v>2261</v>
      </c>
      <c r="J27" s="14" t="s">
        <v>34</v>
      </c>
      <c r="K27" s="15"/>
      <c r="L27" s="16"/>
      <c r="M27" s="17">
        <v>696</v>
      </c>
      <c r="N27" s="255" t="str">
        <f t="shared" si="0"/>
        <v>5110-1241-1-0312</v>
      </c>
    </row>
    <row r="28" spans="1:14" s="139" customFormat="1" ht="35.1" customHeight="1" x14ac:dyDescent="0.7">
      <c r="A28" s="12">
        <v>21</v>
      </c>
      <c r="B28" s="12" t="s">
        <v>78</v>
      </c>
      <c r="C28" s="13" t="s">
        <v>71</v>
      </c>
      <c r="D28" s="12" t="s">
        <v>19</v>
      </c>
      <c r="E28" s="13" t="s">
        <v>72</v>
      </c>
      <c r="F28" s="12" t="s">
        <v>19</v>
      </c>
      <c r="G28" s="140" t="s">
        <v>1842</v>
      </c>
      <c r="H28" s="13" t="s">
        <v>22</v>
      </c>
      <c r="I28" s="13" t="s">
        <v>2261</v>
      </c>
      <c r="J28" s="14" t="s">
        <v>34</v>
      </c>
      <c r="K28" s="15"/>
      <c r="L28" s="16"/>
      <c r="M28" s="17">
        <v>696</v>
      </c>
      <c r="N28" s="255" t="str">
        <f t="shared" si="0"/>
        <v>5110-1241-1-0313</v>
      </c>
    </row>
    <row r="29" spans="1:14" s="139" customFormat="1" ht="35.1" customHeight="1" x14ac:dyDescent="0.7">
      <c r="A29" s="12">
        <v>22</v>
      </c>
      <c r="B29" s="12" t="s">
        <v>79</v>
      </c>
      <c r="C29" s="13" t="s">
        <v>71</v>
      </c>
      <c r="D29" s="12" t="s">
        <v>19</v>
      </c>
      <c r="E29" s="13" t="s">
        <v>72</v>
      </c>
      <c r="F29" s="12" t="s">
        <v>19</v>
      </c>
      <c r="G29" s="140" t="s">
        <v>1842</v>
      </c>
      <c r="H29" s="13" t="s">
        <v>22</v>
      </c>
      <c r="I29" s="13" t="s">
        <v>2261</v>
      </c>
      <c r="J29" s="14" t="s">
        <v>34</v>
      </c>
      <c r="K29" s="15"/>
      <c r="L29" s="16"/>
      <c r="M29" s="17">
        <v>696</v>
      </c>
      <c r="N29" s="255" t="str">
        <f t="shared" si="0"/>
        <v>5110-1241-1-0314</v>
      </c>
    </row>
    <row r="30" spans="1:14" s="139" customFormat="1" ht="35.1" customHeight="1" x14ac:dyDescent="0.7">
      <c r="A30" s="12">
        <v>23</v>
      </c>
      <c r="B30" s="12" t="s">
        <v>80</v>
      </c>
      <c r="C30" s="13" t="s">
        <v>71</v>
      </c>
      <c r="D30" s="12" t="s">
        <v>19</v>
      </c>
      <c r="E30" s="13" t="s">
        <v>72</v>
      </c>
      <c r="F30" s="12" t="s">
        <v>19</v>
      </c>
      <c r="G30" s="140" t="s">
        <v>1842</v>
      </c>
      <c r="H30" s="13" t="s">
        <v>22</v>
      </c>
      <c r="I30" s="13" t="s">
        <v>2261</v>
      </c>
      <c r="J30" s="14" t="s">
        <v>34</v>
      </c>
      <c r="K30" s="15"/>
      <c r="L30" s="16"/>
      <c r="M30" s="17">
        <v>696</v>
      </c>
      <c r="N30" s="255" t="str">
        <f t="shared" si="0"/>
        <v>5110-1241-1-0315</v>
      </c>
    </row>
    <row r="31" spans="1:14" s="139" customFormat="1" ht="35.1" customHeight="1" x14ac:dyDescent="0.7">
      <c r="A31" s="12">
        <v>24</v>
      </c>
      <c r="B31" s="12" t="s">
        <v>81</v>
      </c>
      <c r="C31" s="13" t="s">
        <v>71</v>
      </c>
      <c r="D31" s="12" t="s">
        <v>19</v>
      </c>
      <c r="E31" s="13" t="s">
        <v>72</v>
      </c>
      <c r="F31" s="12" t="s">
        <v>19</v>
      </c>
      <c r="G31" s="140" t="s">
        <v>1842</v>
      </c>
      <c r="H31" s="13" t="s">
        <v>22</v>
      </c>
      <c r="I31" s="13" t="s">
        <v>2261</v>
      </c>
      <c r="J31" s="14" t="s">
        <v>34</v>
      </c>
      <c r="K31" s="15"/>
      <c r="L31" s="16"/>
      <c r="M31" s="17">
        <v>696</v>
      </c>
      <c r="N31" s="255" t="str">
        <f t="shared" si="0"/>
        <v>5110-1241-1-0316</v>
      </c>
    </row>
    <row r="32" spans="1:14" s="139" customFormat="1" ht="35.1" customHeight="1" x14ac:dyDescent="0.7">
      <c r="A32" s="12">
        <v>25</v>
      </c>
      <c r="B32" s="12" t="s">
        <v>82</v>
      </c>
      <c r="C32" s="13" t="s">
        <v>71</v>
      </c>
      <c r="D32" s="12" t="s">
        <v>19</v>
      </c>
      <c r="E32" s="13" t="s">
        <v>83</v>
      </c>
      <c r="F32" s="12" t="s">
        <v>19</v>
      </c>
      <c r="G32" s="140" t="s">
        <v>1842</v>
      </c>
      <c r="H32" s="13" t="s">
        <v>22</v>
      </c>
      <c r="I32" s="13" t="s">
        <v>2261</v>
      </c>
      <c r="J32" s="14" t="s">
        <v>34</v>
      </c>
      <c r="K32" s="15"/>
      <c r="L32" s="16"/>
      <c r="M32" s="17">
        <v>696</v>
      </c>
      <c r="N32" s="255" t="str">
        <f t="shared" si="0"/>
        <v>5110-1241-1-0317</v>
      </c>
    </row>
    <row r="33" spans="1:14" s="139" customFormat="1" ht="35.1" customHeight="1" x14ac:dyDescent="0.7">
      <c r="A33" s="12">
        <v>26</v>
      </c>
      <c r="B33" s="12" t="s">
        <v>84</v>
      </c>
      <c r="C33" s="13" t="s">
        <v>71</v>
      </c>
      <c r="D33" s="12" t="s">
        <v>19</v>
      </c>
      <c r="E33" s="13" t="s">
        <v>83</v>
      </c>
      <c r="F33" s="12" t="s">
        <v>19</v>
      </c>
      <c r="G33" s="140" t="s">
        <v>1842</v>
      </c>
      <c r="H33" s="13" t="s">
        <v>22</v>
      </c>
      <c r="I33" s="13" t="s">
        <v>2261</v>
      </c>
      <c r="J33" s="14" t="s">
        <v>34</v>
      </c>
      <c r="K33" s="15"/>
      <c r="L33" s="16"/>
      <c r="M33" s="17">
        <v>696</v>
      </c>
      <c r="N33" s="255" t="str">
        <f t="shared" si="0"/>
        <v>5110-1241-1-0318</v>
      </c>
    </row>
    <row r="34" spans="1:14" s="139" customFormat="1" ht="35.1" customHeight="1" x14ac:dyDescent="0.7">
      <c r="A34" s="12">
        <v>27</v>
      </c>
      <c r="B34" s="12" t="s">
        <v>85</v>
      </c>
      <c r="C34" s="13" t="s">
        <v>71</v>
      </c>
      <c r="D34" s="12" t="s">
        <v>19</v>
      </c>
      <c r="E34" s="13" t="s">
        <v>83</v>
      </c>
      <c r="F34" s="12" t="s">
        <v>19</v>
      </c>
      <c r="G34" s="140" t="s">
        <v>1842</v>
      </c>
      <c r="H34" s="13" t="s">
        <v>22</v>
      </c>
      <c r="I34" s="13" t="s">
        <v>2261</v>
      </c>
      <c r="J34" s="14" t="s">
        <v>34</v>
      </c>
      <c r="K34" s="15"/>
      <c r="L34" s="16"/>
      <c r="M34" s="17">
        <v>696</v>
      </c>
      <c r="N34" s="255" t="str">
        <f t="shared" si="0"/>
        <v>5110-1241-1-0319</v>
      </c>
    </row>
    <row r="35" spans="1:14" s="139" customFormat="1" ht="35.1" customHeight="1" x14ac:dyDescent="0.7">
      <c r="A35" s="12">
        <v>28</v>
      </c>
      <c r="B35" s="12" t="s">
        <v>86</v>
      </c>
      <c r="C35" s="13" t="s">
        <v>71</v>
      </c>
      <c r="D35" s="12" t="s">
        <v>19</v>
      </c>
      <c r="E35" s="13" t="s">
        <v>83</v>
      </c>
      <c r="F35" s="12" t="s">
        <v>19</v>
      </c>
      <c r="G35" s="140" t="s">
        <v>1842</v>
      </c>
      <c r="H35" s="13" t="s">
        <v>22</v>
      </c>
      <c r="I35" s="13" t="s">
        <v>2261</v>
      </c>
      <c r="J35" s="14" t="s">
        <v>34</v>
      </c>
      <c r="K35" s="15"/>
      <c r="L35" s="16"/>
      <c r="M35" s="17">
        <v>696</v>
      </c>
      <c r="N35" s="255" t="str">
        <f t="shared" si="0"/>
        <v>5110-1241-1-0320</v>
      </c>
    </row>
    <row r="36" spans="1:14" s="139" customFormat="1" ht="35.1" customHeight="1" x14ac:dyDescent="0.7">
      <c r="A36" s="12">
        <v>29</v>
      </c>
      <c r="B36" s="12" t="s">
        <v>87</v>
      </c>
      <c r="C36" s="13" t="s">
        <v>45</v>
      </c>
      <c r="D36" s="12" t="s">
        <v>19</v>
      </c>
      <c r="E36" s="13" t="s">
        <v>68</v>
      </c>
      <c r="F36" s="12" t="s">
        <v>19</v>
      </c>
      <c r="G36" s="140" t="s">
        <v>1842</v>
      </c>
      <c r="H36" s="13" t="s">
        <v>22</v>
      </c>
      <c r="I36" s="13" t="s">
        <v>3518</v>
      </c>
      <c r="J36" s="14" t="s">
        <v>24</v>
      </c>
      <c r="K36" s="15"/>
      <c r="L36" s="16">
        <v>42362</v>
      </c>
      <c r="M36" s="17">
        <v>6000</v>
      </c>
      <c r="N36" s="255" t="str">
        <f t="shared" si="0"/>
        <v>5110-1241-1-0321</v>
      </c>
    </row>
    <row r="37" spans="1:14" s="139" customFormat="1" ht="35.1" customHeight="1" x14ac:dyDescent="0.7">
      <c r="A37" s="12">
        <v>30</v>
      </c>
      <c r="B37" s="12" t="s">
        <v>88</v>
      </c>
      <c r="C37" s="13" t="s">
        <v>89</v>
      </c>
      <c r="D37" s="12" t="s">
        <v>19</v>
      </c>
      <c r="E37" s="13" t="s">
        <v>90</v>
      </c>
      <c r="F37" s="12" t="s">
        <v>19</v>
      </c>
      <c r="G37" s="140" t="s">
        <v>1842</v>
      </c>
      <c r="H37" s="13" t="s">
        <v>22</v>
      </c>
      <c r="I37" s="13" t="s">
        <v>2261</v>
      </c>
      <c r="J37" s="14" t="s">
        <v>34</v>
      </c>
      <c r="K37" s="15"/>
      <c r="L37" s="16"/>
      <c r="M37" s="17">
        <v>696</v>
      </c>
      <c r="N37" s="255" t="str">
        <f t="shared" si="0"/>
        <v>5110-1241-1-0649</v>
      </c>
    </row>
    <row r="38" spans="1:14" s="139" customFormat="1" ht="35.1" customHeight="1" x14ac:dyDescent="0.7">
      <c r="A38" s="12">
        <v>31</v>
      </c>
      <c r="B38" s="12" t="s">
        <v>91</v>
      </c>
      <c r="C38" s="13" t="s">
        <v>89</v>
      </c>
      <c r="D38" s="12" t="s">
        <v>19</v>
      </c>
      <c r="E38" s="13" t="s">
        <v>90</v>
      </c>
      <c r="F38" s="12" t="s">
        <v>19</v>
      </c>
      <c r="G38" s="140" t="s">
        <v>1842</v>
      </c>
      <c r="H38" s="13" t="s">
        <v>22</v>
      </c>
      <c r="I38" s="13" t="s">
        <v>2261</v>
      </c>
      <c r="J38" s="14" t="s">
        <v>34</v>
      </c>
      <c r="K38" s="15"/>
      <c r="L38" s="16"/>
      <c r="M38" s="17">
        <v>696</v>
      </c>
      <c r="N38" s="255" t="str">
        <f t="shared" si="0"/>
        <v>5110-1241-1-0650</v>
      </c>
    </row>
    <row r="39" spans="1:14" s="139" customFormat="1" ht="35.1" customHeight="1" x14ac:dyDescent="0.7">
      <c r="A39" s="12">
        <v>32</v>
      </c>
      <c r="B39" s="12" t="s">
        <v>92</v>
      </c>
      <c r="C39" s="13" t="s">
        <v>18</v>
      </c>
      <c r="D39" s="12" t="s">
        <v>50</v>
      </c>
      <c r="E39" s="13" t="s">
        <v>51</v>
      </c>
      <c r="F39" s="12" t="s">
        <v>19</v>
      </c>
      <c r="G39" s="12" t="s">
        <v>32</v>
      </c>
      <c r="H39" s="13" t="s">
        <v>22</v>
      </c>
      <c r="I39" s="13" t="s">
        <v>33</v>
      </c>
      <c r="J39" s="14" t="s">
        <v>34</v>
      </c>
      <c r="K39" s="15" t="s">
        <v>56</v>
      </c>
      <c r="L39" s="16">
        <v>42928</v>
      </c>
      <c r="M39" s="17">
        <v>568.4</v>
      </c>
      <c r="N39" s="255" t="str">
        <f t="shared" si="0"/>
        <v>5110-1241-1-0653</v>
      </c>
    </row>
    <row r="40" spans="1:14" s="139" customFormat="1" ht="35.1" customHeight="1" x14ac:dyDescent="0.7">
      <c r="A40" s="12">
        <v>33</v>
      </c>
      <c r="B40" s="12" t="s">
        <v>93</v>
      </c>
      <c r="C40" s="13" t="s">
        <v>18</v>
      </c>
      <c r="D40" s="12" t="s">
        <v>50</v>
      </c>
      <c r="E40" s="13" t="s">
        <v>51</v>
      </c>
      <c r="F40" s="12" t="s">
        <v>19</v>
      </c>
      <c r="G40" s="12" t="s">
        <v>32</v>
      </c>
      <c r="H40" s="13" t="s">
        <v>22</v>
      </c>
      <c r="I40" s="13" t="s">
        <v>33</v>
      </c>
      <c r="J40" s="14" t="s">
        <v>34</v>
      </c>
      <c r="K40" s="15" t="s">
        <v>56</v>
      </c>
      <c r="L40" s="16">
        <v>42928</v>
      </c>
      <c r="M40" s="17">
        <v>568.4</v>
      </c>
      <c r="N40" s="255" t="str">
        <f t="shared" si="0"/>
        <v>5110-1241-1-0654</v>
      </c>
    </row>
    <row r="41" spans="1:14" s="139" customFormat="1" ht="35.1" customHeight="1" x14ac:dyDescent="0.7">
      <c r="A41" s="12">
        <v>34</v>
      </c>
      <c r="B41" s="12" t="s">
        <v>94</v>
      </c>
      <c r="C41" s="13" t="s">
        <v>95</v>
      </c>
      <c r="D41" s="12" t="s">
        <v>19</v>
      </c>
      <c r="E41" s="13" t="s">
        <v>96</v>
      </c>
      <c r="F41" s="12" t="s">
        <v>19</v>
      </c>
      <c r="G41" s="12" t="s">
        <v>97</v>
      </c>
      <c r="H41" s="13" t="s">
        <v>22</v>
      </c>
      <c r="I41" s="13" t="s">
        <v>73</v>
      </c>
      <c r="J41" s="14" t="s">
        <v>24</v>
      </c>
      <c r="K41" s="15"/>
      <c r="L41" s="16">
        <v>42356</v>
      </c>
      <c r="M41" s="17">
        <v>5670</v>
      </c>
      <c r="N41" s="255" t="str">
        <f t="shared" si="0"/>
        <v>5110-1241-1-0664</v>
      </c>
    </row>
    <row r="42" spans="1:14" s="139" customFormat="1" ht="35.1" customHeight="1" x14ac:dyDescent="0.7">
      <c r="A42" s="12">
        <v>35</v>
      </c>
      <c r="B42" s="12" t="s">
        <v>98</v>
      </c>
      <c r="C42" s="13" t="s">
        <v>95</v>
      </c>
      <c r="D42" s="12" t="s">
        <v>19</v>
      </c>
      <c r="E42" s="13" t="s">
        <v>96</v>
      </c>
      <c r="F42" s="12" t="s">
        <v>19</v>
      </c>
      <c r="G42" s="12" t="s">
        <v>97</v>
      </c>
      <c r="H42" s="13" t="s">
        <v>22</v>
      </c>
      <c r="I42" s="13" t="s">
        <v>2402</v>
      </c>
      <c r="J42" s="14" t="s">
        <v>34</v>
      </c>
      <c r="K42" s="15"/>
      <c r="L42" s="16">
        <v>42356</v>
      </c>
      <c r="M42" s="17">
        <v>5670</v>
      </c>
      <c r="N42" s="255" t="str">
        <f t="shared" si="0"/>
        <v>5110-1241-1-0663</v>
      </c>
    </row>
    <row r="43" spans="1:14" s="139" customFormat="1" ht="35.1" customHeight="1" x14ac:dyDescent="0.7">
      <c r="A43" s="12">
        <v>36</v>
      </c>
      <c r="B43" s="12" t="s">
        <v>99</v>
      </c>
      <c r="C43" s="13" t="s">
        <v>95</v>
      </c>
      <c r="D43" s="12" t="s">
        <v>19</v>
      </c>
      <c r="E43" s="13" t="s">
        <v>96</v>
      </c>
      <c r="F43" s="12" t="s">
        <v>19</v>
      </c>
      <c r="G43" s="12" t="s">
        <v>97</v>
      </c>
      <c r="H43" s="13" t="s">
        <v>22</v>
      </c>
      <c r="I43" s="13" t="s">
        <v>2402</v>
      </c>
      <c r="J43" s="14" t="s">
        <v>34</v>
      </c>
      <c r="K43" s="15"/>
      <c r="L43" s="16">
        <v>42356</v>
      </c>
      <c r="M43" s="17">
        <v>5670</v>
      </c>
      <c r="N43" s="255" t="str">
        <f t="shared" si="0"/>
        <v>5110-1241-1-0662</v>
      </c>
    </row>
    <row r="44" spans="1:14" s="139" customFormat="1" ht="35.1" customHeight="1" x14ac:dyDescent="0.7">
      <c r="A44" s="12">
        <v>37</v>
      </c>
      <c r="B44" s="12" t="s">
        <v>100</v>
      </c>
      <c r="C44" s="13" t="s">
        <v>95</v>
      </c>
      <c r="D44" s="12" t="s">
        <v>19</v>
      </c>
      <c r="E44" s="13" t="s">
        <v>96</v>
      </c>
      <c r="F44" s="12" t="s">
        <v>19</v>
      </c>
      <c r="G44" s="12" t="s">
        <v>97</v>
      </c>
      <c r="H44" s="13" t="s">
        <v>22</v>
      </c>
      <c r="I44" s="13" t="s">
        <v>2262</v>
      </c>
      <c r="J44" s="14" t="s">
        <v>34</v>
      </c>
      <c r="K44" s="15"/>
      <c r="L44" s="16">
        <v>42356</v>
      </c>
      <c r="M44" s="17">
        <v>5670</v>
      </c>
      <c r="N44" s="255" t="str">
        <f t="shared" si="0"/>
        <v>5110-1241-1-0661</v>
      </c>
    </row>
    <row r="45" spans="1:14" s="139" customFormat="1" ht="35.1" customHeight="1" x14ac:dyDescent="0.7">
      <c r="A45" s="12">
        <v>38</v>
      </c>
      <c r="B45" s="12" t="s">
        <v>2489</v>
      </c>
      <c r="C45" s="13" t="s">
        <v>36</v>
      </c>
      <c r="D45" s="12" t="s">
        <v>19</v>
      </c>
      <c r="E45" s="13" t="s">
        <v>102</v>
      </c>
      <c r="F45" s="12" t="s">
        <v>19</v>
      </c>
      <c r="G45" s="12" t="s">
        <v>38</v>
      </c>
      <c r="H45" s="13" t="s">
        <v>22</v>
      </c>
      <c r="I45" s="13" t="s">
        <v>2252</v>
      </c>
      <c r="J45" s="14" t="s">
        <v>24</v>
      </c>
      <c r="K45" s="15"/>
      <c r="L45" s="16">
        <v>40030</v>
      </c>
      <c r="M45" s="17">
        <v>1849</v>
      </c>
      <c r="N45" s="255" t="str">
        <f t="shared" si="0"/>
        <v>5110-1241-1-0052</v>
      </c>
    </row>
    <row r="46" spans="1:14" s="139" customFormat="1" ht="35.1" customHeight="1" x14ac:dyDescent="0.7">
      <c r="A46" s="12">
        <v>39</v>
      </c>
      <c r="B46" s="12" t="s">
        <v>2490</v>
      </c>
      <c r="C46" s="13" t="s">
        <v>45</v>
      </c>
      <c r="D46" s="12" t="s">
        <v>41</v>
      </c>
      <c r="E46" s="13" t="s">
        <v>20</v>
      </c>
      <c r="F46" s="12" t="s">
        <v>19</v>
      </c>
      <c r="G46" s="12" t="s">
        <v>104</v>
      </c>
      <c r="H46" s="13" t="s">
        <v>22</v>
      </c>
      <c r="I46" s="13" t="s">
        <v>103</v>
      </c>
      <c r="J46" s="14" t="s">
        <v>34</v>
      </c>
      <c r="K46" s="15"/>
      <c r="L46" s="16"/>
      <c r="M46" s="17">
        <v>3193.98</v>
      </c>
      <c r="N46" s="255" t="str">
        <f t="shared" si="0"/>
        <v>5110-1241-1-0057</v>
      </c>
    </row>
    <row r="47" spans="1:14" s="139" customFormat="1" ht="35.1" customHeight="1" x14ac:dyDescent="0.7">
      <c r="A47" s="12">
        <v>40</v>
      </c>
      <c r="B47" s="12" t="s">
        <v>2491</v>
      </c>
      <c r="C47" s="13" t="s">
        <v>36</v>
      </c>
      <c r="D47" s="12" t="s">
        <v>47</v>
      </c>
      <c r="E47" s="13" t="s">
        <v>106</v>
      </c>
      <c r="F47" s="12" t="s">
        <v>19</v>
      </c>
      <c r="G47" s="12" t="s">
        <v>32</v>
      </c>
      <c r="H47" s="13" t="s">
        <v>22</v>
      </c>
      <c r="I47" s="13" t="s">
        <v>103</v>
      </c>
      <c r="J47" s="14" t="s">
        <v>34</v>
      </c>
      <c r="K47" s="15"/>
      <c r="L47" s="16">
        <v>42146</v>
      </c>
      <c r="M47" s="17">
        <v>1158.72</v>
      </c>
      <c r="N47" s="255" t="str">
        <f t="shared" si="0"/>
        <v>5110-1241-1-0058</v>
      </c>
    </row>
    <row r="48" spans="1:14" s="139" customFormat="1" ht="35.1" customHeight="1" x14ac:dyDescent="0.7">
      <c r="A48" s="12">
        <v>41</v>
      </c>
      <c r="B48" s="12" t="s">
        <v>2492</v>
      </c>
      <c r="C48" s="13" t="s">
        <v>18</v>
      </c>
      <c r="D48" s="12" t="s">
        <v>50</v>
      </c>
      <c r="E48" s="13" t="s">
        <v>51</v>
      </c>
      <c r="F48" s="12" t="s">
        <v>19</v>
      </c>
      <c r="G48" s="12" t="s">
        <v>32</v>
      </c>
      <c r="H48" s="13" t="s">
        <v>22</v>
      </c>
      <c r="I48" s="13" t="s">
        <v>3475</v>
      </c>
      <c r="J48" s="14" t="s">
        <v>34</v>
      </c>
      <c r="K48" s="15"/>
      <c r="L48" s="16">
        <v>42146</v>
      </c>
      <c r="M48" s="17">
        <v>368.94</v>
      </c>
      <c r="N48" s="255" t="str">
        <f t="shared" si="0"/>
        <v>5110-1241-1-0059</v>
      </c>
    </row>
    <row r="49" spans="1:14" s="139" customFormat="1" ht="35.1" customHeight="1" x14ac:dyDescent="0.7">
      <c r="A49" s="12">
        <v>42</v>
      </c>
      <c r="B49" s="12" t="s">
        <v>2493</v>
      </c>
      <c r="C49" s="13" t="s">
        <v>18</v>
      </c>
      <c r="D49" s="12" t="s">
        <v>50</v>
      </c>
      <c r="E49" s="13" t="s">
        <v>51</v>
      </c>
      <c r="F49" s="12" t="s">
        <v>19</v>
      </c>
      <c r="G49" s="12" t="s">
        <v>32</v>
      </c>
      <c r="H49" s="13" t="s">
        <v>22</v>
      </c>
      <c r="I49" s="13" t="s">
        <v>2252</v>
      </c>
      <c r="J49" s="14" t="s">
        <v>34</v>
      </c>
      <c r="K49" s="15"/>
      <c r="L49" s="16">
        <v>42146</v>
      </c>
      <c r="M49" s="17">
        <v>368.94</v>
      </c>
      <c r="N49" s="255" t="str">
        <f t="shared" si="0"/>
        <v>5110-1241-1-0060</v>
      </c>
    </row>
    <row r="50" spans="1:14" s="139" customFormat="1" ht="35.1" customHeight="1" x14ac:dyDescent="0.7">
      <c r="A50" s="12">
        <v>43</v>
      </c>
      <c r="B50" s="12" t="s">
        <v>2494</v>
      </c>
      <c r="C50" s="13" t="s">
        <v>18</v>
      </c>
      <c r="D50" s="12" t="s">
        <v>50</v>
      </c>
      <c r="E50" s="13" t="s">
        <v>51</v>
      </c>
      <c r="F50" s="12" t="s">
        <v>19</v>
      </c>
      <c r="G50" s="12" t="s">
        <v>32</v>
      </c>
      <c r="H50" s="13" t="s">
        <v>22</v>
      </c>
      <c r="I50" s="13" t="s">
        <v>107</v>
      </c>
      <c r="J50" s="14" t="s">
        <v>34</v>
      </c>
      <c r="K50" s="15"/>
      <c r="L50" s="16">
        <v>42146</v>
      </c>
      <c r="M50" s="17">
        <v>368.94</v>
      </c>
      <c r="N50" s="255" t="str">
        <f t="shared" si="0"/>
        <v>5110-1241-1-0061</v>
      </c>
    </row>
    <row r="51" spans="1:14" s="139" customFormat="1" ht="35.1" customHeight="1" x14ac:dyDescent="0.7">
      <c r="A51" s="12">
        <v>44</v>
      </c>
      <c r="B51" s="12" t="s">
        <v>2495</v>
      </c>
      <c r="C51" s="13" t="s">
        <v>18</v>
      </c>
      <c r="D51" s="12" t="s">
        <v>50</v>
      </c>
      <c r="E51" s="13" t="s">
        <v>51</v>
      </c>
      <c r="F51" s="12" t="s">
        <v>19</v>
      </c>
      <c r="G51" s="12" t="s">
        <v>32</v>
      </c>
      <c r="H51" s="13" t="s">
        <v>22</v>
      </c>
      <c r="I51" s="13" t="s">
        <v>107</v>
      </c>
      <c r="J51" s="14" t="s">
        <v>34</v>
      </c>
      <c r="K51" s="15"/>
      <c r="L51" s="16">
        <v>42146</v>
      </c>
      <c r="M51" s="17">
        <v>368.93627500000002</v>
      </c>
      <c r="N51" s="255" t="str">
        <f t="shared" si="0"/>
        <v>5110-1241-1-0062</v>
      </c>
    </row>
    <row r="52" spans="1:14" s="139" customFormat="1" ht="35.1" customHeight="1" x14ac:dyDescent="0.7">
      <c r="A52" s="12">
        <v>45</v>
      </c>
      <c r="B52" s="12" t="s">
        <v>2496</v>
      </c>
      <c r="C52" s="13" t="s">
        <v>95</v>
      </c>
      <c r="D52" s="12" t="s">
        <v>19</v>
      </c>
      <c r="E52" s="13" t="s">
        <v>96</v>
      </c>
      <c r="F52" s="12" t="s">
        <v>19</v>
      </c>
      <c r="G52" s="12" t="s">
        <v>97</v>
      </c>
      <c r="H52" s="13" t="s">
        <v>22</v>
      </c>
      <c r="I52" s="13" t="s">
        <v>2262</v>
      </c>
      <c r="J52" s="14" t="s">
        <v>34</v>
      </c>
      <c r="K52" s="15"/>
      <c r="L52" s="16">
        <v>42356</v>
      </c>
      <c r="M52" s="17">
        <v>5670.0003466666667</v>
      </c>
      <c r="N52" s="255" t="str">
        <f t="shared" si="0"/>
        <v>5110-1241-1-0064</v>
      </c>
    </row>
    <row r="53" spans="1:14" s="139" customFormat="1" ht="35.1" customHeight="1" x14ac:dyDescent="0.7">
      <c r="A53" s="12">
        <v>46</v>
      </c>
      <c r="B53" s="12" t="s">
        <v>2497</v>
      </c>
      <c r="C53" s="13" t="s">
        <v>67</v>
      </c>
      <c r="D53" s="12" t="s">
        <v>108</v>
      </c>
      <c r="E53" s="13" t="s">
        <v>109</v>
      </c>
      <c r="F53" s="12" t="s">
        <v>19</v>
      </c>
      <c r="G53" s="12" t="s">
        <v>32</v>
      </c>
      <c r="H53" s="13" t="s">
        <v>22</v>
      </c>
      <c r="I53" s="13" t="s">
        <v>103</v>
      </c>
      <c r="J53" s="14" t="s">
        <v>34</v>
      </c>
      <c r="K53" s="15" t="s">
        <v>56</v>
      </c>
      <c r="L53" s="16">
        <v>42928</v>
      </c>
      <c r="M53" s="17">
        <v>568.4</v>
      </c>
      <c r="N53" s="255" t="str">
        <f t="shared" si="0"/>
        <v>5110-1241-1-0065</v>
      </c>
    </row>
    <row r="54" spans="1:14" s="139" customFormat="1" ht="35.1" customHeight="1" x14ac:dyDescent="0.7">
      <c r="A54" s="12">
        <v>47</v>
      </c>
      <c r="B54" s="12" t="s">
        <v>2498</v>
      </c>
      <c r="C54" s="13" t="s">
        <v>18</v>
      </c>
      <c r="D54" s="12" t="s">
        <v>19</v>
      </c>
      <c r="E54" s="13" t="s">
        <v>109</v>
      </c>
      <c r="F54" s="12" t="s">
        <v>19</v>
      </c>
      <c r="G54" s="12" t="s">
        <v>32</v>
      </c>
      <c r="H54" s="13" t="s">
        <v>22</v>
      </c>
      <c r="I54" s="13" t="s">
        <v>3475</v>
      </c>
      <c r="J54" s="14" t="s">
        <v>34</v>
      </c>
      <c r="K54" s="15" t="s">
        <v>56</v>
      </c>
      <c r="L54" s="16">
        <v>42928</v>
      </c>
      <c r="M54" s="17">
        <v>1624</v>
      </c>
      <c r="N54" s="255" t="str">
        <f t="shared" si="0"/>
        <v>5110-1241-1-0066</v>
      </c>
    </row>
    <row r="55" spans="1:14" s="139" customFormat="1" ht="35.1" customHeight="1" x14ac:dyDescent="0.7">
      <c r="A55" s="12">
        <v>48</v>
      </c>
      <c r="B55" s="12" t="s">
        <v>2499</v>
      </c>
      <c r="C55" s="13" t="s">
        <v>45</v>
      </c>
      <c r="D55" s="12" t="s">
        <v>19</v>
      </c>
      <c r="E55" s="13" t="s">
        <v>111</v>
      </c>
      <c r="F55" s="12" t="s">
        <v>19</v>
      </c>
      <c r="G55" s="12" t="s">
        <v>112</v>
      </c>
      <c r="H55" s="13" t="s">
        <v>22</v>
      </c>
      <c r="I55" s="13" t="s">
        <v>33</v>
      </c>
      <c r="J55" s="14" t="s">
        <v>34</v>
      </c>
      <c r="K55" s="15" t="s">
        <v>56</v>
      </c>
      <c r="L55" s="16">
        <v>42928</v>
      </c>
      <c r="M55" s="17">
        <v>4582</v>
      </c>
      <c r="N55" s="255" t="str">
        <f t="shared" si="0"/>
        <v>5110-1241-1-0067</v>
      </c>
    </row>
    <row r="56" spans="1:14" s="139" customFormat="1" ht="35.1" customHeight="1" x14ac:dyDescent="0.7">
      <c r="A56" s="12">
        <v>49</v>
      </c>
      <c r="B56" s="12" t="s">
        <v>2500</v>
      </c>
      <c r="C56" s="13" t="s">
        <v>30</v>
      </c>
      <c r="D56" s="12" t="s">
        <v>113</v>
      </c>
      <c r="E56" s="13" t="s">
        <v>31</v>
      </c>
      <c r="F56" s="12" t="s">
        <v>19</v>
      </c>
      <c r="G56" s="12" t="s">
        <v>32</v>
      </c>
      <c r="H56" s="13" t="s">
        <v>22</v>
      </c>
      <c r="I56" s="13" t="s">
        <v>2252</v>
      </c>
      <c r="J56" s="14" t="s">
        <v>24</v>
      </c>
      <c r="K56" s="15"/>
      <c r="L56" s="16"/>
      <c r="M56" s="17">
        <v>3999.99</v>
      </c>
      <c r="N56" s="255" t="str">
        <f t="shared" si="0"/>
        <v>5110-1241-1-0056</v>
      </c>
    </row>
    <row r="57" spans="1:14" s="139" customFormat="1" ht="35.1" customHeight="1" x14ac:dyDescent="0.7">
      <c r="A57" s="12">
        <v>50</v>
      </c>
      <c r="B57" s="12" t="s">
        <v>2501</v>
      </c>
      <c r="C57" s="13" t="s">
        <v>18</v>
      </c>
      <c r="D57" s="12" t="s">
        <v>19</v>
      </c>
      <c r="E57" s="13" t="s">
        <v>114</v>
      </c>
      <c r="F57" s="12" t="s">
        <v>19</v>
      </c>
      <c r="G57" s="12" t="s">
        <v>32</v>
      </c>
      <c r="H57" s="13" t="s">
        <v>22</v>
      </c>
      <c r="I57" s="13" t="s">
        <v>3516</v>
      </c>
      <c r="J57" s="14" t="s">
        <v>24</v>
      </c>
      <c r="K57" s="15"/>
      <c r="L57" s="16"/>
      <c r="M57" s="17">
        <v>1079.1199999999999</v>
      </c>
      <c r="N57" s="255" t="str">
        <f t="shared" si="0"/>
        <v>5110-1241-1-0072</v>
      </c>
    </row>
    <row r="58" spans="1:14" s="139" customFormat="1" ht="35.1" customHeight="1" x14ac:dyDescent="0.7">
      <c r="A58" s="12">
        <v>51</v>
      </c>
      <c r="B58" s="12" t="s">
        <v>2502</v>
      </c>
      <c r="C58" s="13" t="s">
        <v>67</v>
      </c>
      <c r="D58" s="12" t="s">
        <v>19</v>
      </c>
      <c r="E58" s="13" t="s">
        <v>114</v>
      </c>
      <c r="F58" s="12" t="s">
        <v>19</v>
      </c>
      <c r="G58" s="12" t="s">
        <v>32</v>
      </c>
      <c r="H58" s="13" t="s">
        <v>22</v>
      </c>
      <c r="I58" s="13" t="s">
        <v>3516</v>
      </c>
      <c r="J58" s="14" t="s">
        <v>59</v>
      </c>
      <c r="K58" s="15"/>
      <c r="L58" s="16"/>
      <c r="M58" s="17">
        <v>1079.1199999999999</v>
      </c>
      <c r="N58" s="255" t="str">
        <f t="shared" si="0"/>
        <v>5110-1241-1-0073</v>
      </c>
    </row>
    <row r="59" spans="1:14" s="139" customFormat="1" ht="35.1" customHeight="1" x14ac:dyDescent="0.7">
      <c r="A59" s="12">
        <v>52</v>
      </c>
      <c r="B59" s="12" t="s">
        <v>116</v>
      </c>
      <c r="C59" s="13" t="s">
        <v>18</v>
      </c>
      <c r="D59" s="12" t="s">
        <v>108</v>
      </c>
      <c r="E59" s="13" t="s">
        <v>109</v>
      </c>
      <c r="F59" s="12" t="s">
        <v>19</v>
      </c>
      <c r="G59" s="12" t="s">
        <v>32</v>
      </c>
      <c r="H59" s="13" t="s">
        <v>22</v>
      </c>
      <c r="I59" s="13" t="s">
        <v>107</v>
      </c>
      <c r="J59" s="14" t="s">
        <v>34</v>
      </c>
      <c r="K59" s="15"/>
      <c r="L59" s="16"/>
      <c r="M59" s="17">
        <v>100</v>
      </c>
      <c r="N59" s="255" t="str">
        <f t="shared" si="0"/>
        <v>5110-1241-1-0394</v>
      </c>
    </row>
    <row r="60" spans="1:14" s="139" customFormat="1" ht="35.1" customHeight="1" x14ac:dyDescent="0.7">
      <c r="A60" s="12">
        <v>53</v>
      </c>
      <c r="B60" s="12" t="s">
        <v>117</v>
      </c>
      <c r="C60" s="13" t="s">
        <v>18</v>
      </c>
      <c r="D60" s="12" t="s">
        <v>108</v>
      </c>
      <c r="E60" s="13" t="s">
        <v>109</v>
      </c>
      <c r="F60" s="12" t="s">
        <v>19</v>
      </c>
      <c r="G60" s="12" t="s">
        <v>32</v>
      </c>
      <c r="H60" s="13" t="s">
        <v>22</v>
      </c>
      <c r="I60" s="13" t="s">
        <v>118</v>
      </c>
      <c r="J60" s="14" t="s">
        <v>59</v>
      </c>
      <c r="K60" s="15"/>
      <c r="L60" s="16"/>
      <c r="M60" s="17">
        <v>100</v>
      </c>
      <c r="N60" s="255" t="str">
        <f t="shared" si="0"/>
        <v>5110-1241-1-0395</v>
      </c>
    </row>
    <row r="61" spans="1:14" s="139" customFormat="1" ht="35.1" customHeight="1" x14ac:dyDescent="0.7">
      <c r="A61" s="12">
        <v>54</v>
      </c>
      <c r="B61" s="12" t="s">
        <v>2503</v>
      </c>
      <c r="C61" s="13" t="s">
        <v>18</v>
      </c>
      <c r="D61" s="12" t="s">
        <v>19</v>
      </c>
      <c r="E61" s="13" t="s">
        <v>20</v>
      </c>
      <c r="F61" s="12" t="s">
        <v>19</v>
      </c>
      <c r="G61" s="12" t="s">
        <v>32</v>
      </c>
      <c r="H61" s="13" t="s">
        <v>22</v>
      </c>
      <c r="I61" s="13" t="s">
        <v>2262</v>
      </c>
      <c r="J61" s="14" t="s">
        <v>34</v>
      </c>
      <c r="K61" s="15"/>
      <c r="L61" s="16"/>
      <c r="M61" s="17">
        <v>560</v>
      </c>
      <c r="N61" s="255" t="str">
        <f t="shared" si="0"/>
        <v>5110-1241-1-0298</v>
      </c>
    </row>
    <row r="62" spans="1:14" s="139" customFormat="1" ht="35.1" customHeight="1" x14ac:dyDescent="0.7">
      <c r="A62" s="12">
        <v>55</v>
      </c>
      <c r="B62" s="12" t="s">
        <v>119</v>
      </c>
      <c r="C62" s="13" t="s">
        <v>18</v>
      </c>
      <c r="D62" s="12" t="s">
        <v>50</v>
      </c>
      <c r="E62" s="13" t="s">
        <v>51</v>
      </c>
      <c r="F62" s="12" t="s">
        <v>19</v>
      </c>
      <c r="G62" s="12" t="s">
        <v>32</v>
      </c>
      <c r="H62" s="13" t="s">
        <v>22</v>
      </c>
      <c r="I62" s="13" t="s">
        <v>33</v>
      </c>
      <c r="J62" s="14" t="s">
        <v>34</v>
      </c>
      <c r="K62" s="15"/>
      <c r="L62" s="16"/>
      <c r="M62" s="17">
        <v>560</v>
      </c>
      <c r="N62" s="255" t="str">
        <f t="shared" si="0"/>
        <v>5110-1241-1-0387</v>
      </c>
    </row>
    <row r="63" spans="1:14" s="139" customFormat="1" ht="35.1" customHeight="1" x14ac:dyDescent="0.7">
      <c r="A63" s="12">
        <v>56</v>
      </c>
      <c r="B63" s="12" t="s">
        <v>120</v>
      </c>
      <c r="C63" s="13" t="s">
        <v>18</v>
      </c>
      <c r="D63" s="12" t="s">
        <v>19</v>
      </c>
      <c r="E63" s="13" t="s">
        <v>20</v>
      </c>
      <c r="F63" s="12" t="s">
        <v>19</v>
      </c>
      <c r="G63" s="12" t="s">
        <v>32</v>
      </c>
      <c r="H63" s="13" t="s">
        <v>22</v>
      </c>
      <c r="I63" s="13" t="s">
        <v>118</v>
      </c>
      <c r="J63" s="14" t="s">
        <v>34</v>
      </c>
      <c r="K63" s="15"/>
      <c r="L63" s="16"/>
      <c r="M63" s="17">
        <v>560</v>
      </c>
      <c r="N63" s="255" t="str">
        <f t="shared" si="0"/>
        <v>5110-1241-1-0383</v>
      </c>
    </row>
    <row r="64" spans="1:14" s="139" customFormat="1" ht="35.1" customHeight="1" x14ac:dyDescent="0.7">
      <c r="A64" s="12">
        <v>57</v>
      </c>
      <c r="B64" s="12" t="s">
        <v>121</v>
      </c>
      <c r="C64" s="13" t="s">
        <v>67</v>
      </c>
      <c r="D64" s="12" t="s">
        <v>108</v>
      </c>
      <c r="E64" s="13" t="s">
        <v>109</v>
      </c>
      <c r="F64" s="12" t="s">
        <v>19</v>
      </c>
      <c r="G64" s="12" t="s">
        <v>32</v>
      </c>
      <c r="H64" s="13" t="s">
        <v>22</v>
      </c>
      <c r="I64" s="13" t="s">
        <v>2402</v>
      </c>
      <c r="J64" s="14" t="s">
        <v>34</v>
      </c>
      <c r="K64" s="15"/>
      <c r="L64" s="16"/>
      <c r="M64" s="17">
        <v>560</v>
      </c>
      <c r="N64" s="255" t="str">
        <f t="shared" si="0"/>
        <v>5110-1241-1-0657</v>
      </c>
    </row>
    <row r="65" spans="1:14" s="139" customFormat="1" ht="35.1" customHeight="1" x14ac:dyDescent="0.7">
      <c r="A65" s="12">
        <v>58</v>
      </c>
      <c r="B65" s="12" t="s">
        <v>2504</v>
      </c>
      <c r="C65" s="13" t="s">
        <v>122</v>
      </c>
      <c r="D65" s="12" t="s">
        <v>19</v>
      </c>
      <c r="E65" s="13" t="s">
        <v>31</v>
      </c>
      <c r="F65" s="12" t="s">
        <v>19</v>
      </c>
      <c r="G65" s="12" t="s">
        <v>32</v>
      </c>
      <c r="H65" s="13" t="s">
        <v>22</v>
      </c>
      <c r="I65" s="13" t="s">
        <v>2402</v>
      </c>
      <c r="J65" s="14" t="s">
        <v>59</v>
      </c>
      <c r="K65" s="15"/>
      <c r="L65" s="16"/>
      <c r="M65" s="17">
        <v>1268.28</v>
      </c>
      <c r="N65" s="255" t="str">
        <f t="shared" si="0"/>
        <v>5110-1241-1-0077</v>
      </c>
    </row>
    <row r="66" spans="1:14" s="139" customFormat="1" ht="35.1" customHeight="1" x14ac:dyDescent="0.7">
      <c r="A66" s="12">
        <v>59</v>
      </c>
      <c r="B66" s="12" t="s">
        <v>2505</v>
      </c>
      <c r="C66" s="13" t="s">
        <v>36</v>
      </c>
      <c r="D66" s="12" t="s">
        <v>19</v>
      </c>
      <c r="E66" s="13" t="s">
        <v>123</v>
      </c>
      <c r="F66" s="12" t="s">
        <v>19</v>
      </c>
      <c r="G66" s="12" t="s">
        <v>42</v>
      </c>
      <c r="H66" s="13" t="s">
        <v>22</v>
      </c>
      <c r="I66" s="13" t="s">
        <v>2402</v>
      </c>
      <c r="J66" s="14" t="s">
        <v>59</v>
      </c>
      <c r="K66" s="15"/>
      <c r="L66" s="16"/>
      <c r="M66" s="17">
        <v>100</v>
      </c>
      <c r="N66" s="255" t="str">
        <f t="shared" si="0"/>
        <v>5110-1241-1-0078</v>
      </c>
    </row>
    <row r="67" spans="1:14" s="139" customFormat="1" ht="35.1" customHeight="1" x14ac:dyDescent="0.7">
      <c r="A67" s="12">
        <v>60</v>
      </c>
      <c r="B67" s="12" t="s">
        <v>2506</v>
      </c>
      <c r="C67" s="13" t="s">
        <v>36</v>
      </c>
      <c r="D67" s="12" t="s">
        <v>19</v>
      </c>
      <c r="E67" s="13" t="s">
        <v>102</v>
      </c>
      <c r="F67" s="12" t="s">
        <v>19</v>
      </c>
      <c r="G67" s="12" t="s">
        <v>32</v>
      </c>
      <c r="H67" s="13" t="s">
        <v>22</v>
      </c>
      <c r="I67" s="13" t="s">
        <v>3516</v>
      </c>
      <c r="J67" s="14" t="s">
        <v>59</v>
      </c>
      <c r="K67" s="15"/>
      <c r="L67" s="16"/>
      <c r="M67" s="17">
        <v>100</v>
      </c>
      <c r="N67" s="255" t="str">
        <f t="shared" si="0"/>
        <v>5110-1241-1-0079</v>
      </c>
    </row>
    <row r="68" spans="1:14" s="139" customFormat="1" ht="35.1" customHeight="1" x14ac:dyDescent="0.7">
      <c r="A68" s="12">
        <v>61</v>
      </c>
      <c r="B68" s="12" t="s">
        <v>2507</v>
      </c>
      <c r="C68" s="13" t="s">
        <v>18</v>
      </c>
      <c r="D68" s="12" t="s">
        <v>68</v>
      </c>
      <c r="E68" s="13" t="s">
        <v>124</v>
      </c>
      <c r="F68" s="12" t="s">
        <v>19</v>
      </c>
      <c r="G68" s="12" t="s">
        <v>32</v>
      </c>
      <c r="H68" s="13" t="s">
        <v>22</v>
      </c>
      <c r="I68" s="13" t="s">
        <v>3516</v>
      </c>
      <c r="J68" s="14" t="s">
        <v>59</v>
      </c>
      <c r="K68" s="15"/>
      <c r="L68" s="16">
        <v>42146</v>
      </c>
      <c r="M68" s="17">
        <v>718.83240000000001</v>
      </c>
      <c r="N68" s="255" t="str">
        <f t="shared" si="0"/>
        <v>5110-1241-1-0084</v>
      </c>
    </row>
    <row r="69" spans="1:14" s="139" customFormat="1" ht="35.1" customHeight="1" x14ac:dyDescent="0.7">
      <c r="A69" s="12">
        <v>62</v>
      </c>
      <c r="B69" s="12" t="s">
        <v>2508</v>
      </c>
      <c r="C69" s="13" t="s">
        <v>45</v>
      </c>
      <c r="D69" s="12" t="s">
        <v>19</v>
      </c>
      <c r="E69" s="13" t="s">
        <v>125</v>
      </c>
      <c r="F69" s="12" t="s">
        <v>19</v>
      </c>
      <c r="G69" s="12" t="s">
        <v>112</v>
      </c>
      <c r="H69" s="13" t="s">
        <v>22</v>
      </c>
      <c r="I69" s="13" t="s">
        <v>3516</v>
      </c>
      <c r="J69" s="14" t="s">
        <v>34</v>
      </c>
      <c r="K69" s="15"/>
      <c r="L69" s="16">
        <v>42356</v>
      </c>
      <c r="M69" s="17">
        <v>17050.00016</v>
      </c>
      <c r="N69" s="255" t="str">
        <f t="shared" si="0"/>
        <v>5110-1241-1-0089</v>
      </c>
    </row>
    <row r="70" spans="1:14" s="139" customFormat="1" ht="35.1" customHeight="1" x14ac:dyDescent="0.7">
      <c r="A70" s="12">
        <v>63</v>
      </c>
      <c r="B70" s="12" t="s">
        <v>2509</v>
      </c>
      <c r="C70" s="13" t="s">
        <v>45</v>
      </c>
      <c r="D70" s="12" t="s">
        <v>19</v>
      </c>
      <c r="E70" s="13" t="s">
        <v>126</v>
      </c>
      <c r="F70" s="12" t="s">
        <v>19</v>
      </c>
      <c r="G70" s="12" t="s">
        <v>127</v>
      </c>
      <c r="H70" s="13" t="s">
        <v>22</v>
      </c>
      <c r="I70" s="13" t="s">
        <v>3516</v>
      </c>
      <c r="J70" s="14" t="s">
        <v>34</v>
      </c>
      <c r="K70" s="15"/>
      <c r="L70" s="16">
        <v>42368</v>
      </c>
      <c r="M70" s="17">
        <v>5220</v>
      </c>
      <c r="N70" s="255" t="str">
        <f t="shared" si="0"/>
        <v>5110-1241-1-0090</v>
      </c>
    </row>
    <row r="71" spans="1:14" s="139" customFormat="1" ht="35.1" customHeight="1" x14ac:dyDescent="0.7">
      <c r="A71" s="12">
        <v>64</v>
      </c>
      <c r="B71" s="12" t="s">
        <v>2510</v>
      </c>
      <c r="C71" s="13" t="s">
        <v>45</v>
      </c>
      <c r="D71" s="12" t="s">
        <v>19</v>
      </c>
      <c r="E71" s="13" t="s">
        <v>126</v>
      </c>
      <c r="F71" s="12" t="s">
        <v>19</v>
      </c>
      <c r="G71" s="12" t="s">
        <v>127</v>
      </c>
      <c r="H71" s="13" t="s">
        <v>22</v>
      </c>
      <c r="I71" s="13" t="s">
        <v>3516</v>
      </c>
      <c r="J71" s="14" t="s">
        <v>34</v>
      </c>
      <c r="K71" s="15"/>
      <c r="L71" s="16">
        <v>42368</v>
      </c>
      <c r="M71" s="17">
        <v>5220</v>
      </c>
      <c r="N71" s="255" t="str">
        <f t="shared" si="0"/>
        <v>5110-1241-1-0091</v>
      </c>
    </row>
    <row r="72" spans="1:14" s="139" customFormat="1" ht="35.1" customHeight="1" x14ac:dyDescent="0.7">
      <c r="A72" s="12">
        <v>65</v>
      </c>
      <c r="B72" s="12" t="s">
        <v>2511</v>
      </c>
      <c r="C72" s="13" t="s">
        <v>45</v>
      </c>
      <c r="D72" s="12" t="s">
        <v>19</v>
      </c>
      <c r="E72" s="13" t="s">
        <v>126</v>
      </c>
      <c r="F72" s="12" t="s">
        <v>19</v>
      </c>
      <c r="G72" s="12" t="s">
        <v>127</v>
      </c>
      <c r="H72" s="13" t="s">
        <v>22</v>
      </c>
      <c r="I72" s="13" t="s">
        <v>3516</v>
      </c>
      <c r="J72" s="14" t="s">
        <v>34</v>
      </c>
      <c r="K72" s="15"/>
      <c r="L72" s="16">
        <v>42368</v>
      </c>
      <c r="M72" s="17">
        <v>5220</v>
      </c>
      <c r="N72" s="255" t="str">
        <f t="shared" si="0"/>
        <v>5110-1241-1-0092</v>
      </c>
    </row>
    <row r="73" spans="1:14" s="139" customFormat="1" ht="35.1" customHeight="1" x14ac:dyDescent="0.7">
      <c r="A73" s="12">
        <v>66</v>
      </c>
      <c r="B73" s="12" t="s">
        <v>2512</v>
      </c>
      <c r="C73" s="13" t="s">
        <v>45</v>
      </c>
      <c r="D73" s="12" t="s">
        <v>19</v>
      </c>
      <c r="E73" s="13" t="s">
        <v>128</v>
      </c>
      <c r="F73" s="12" t="s">
        <v>19</v>
      </c>
      <c r="G73" s="12" t="s">
        <v>127</v>
      </c>
      <c r="H73" s="13" t="s">
        <v>22</v>
      </c>
      <c r="I73" s="13" t="s">
        <v>3516</v>
      </c>
      <c r="J73" s="14" t="s">
        <v>34</v>
      </c>
      <c r="K73" s="15"/>
      <c r="L73" s="16">
        <v>42368</v>
      </c>
      <c r="M73" s="17">
        <v>5220</v>
      </c>
      <c r="N73" s="255" t="str">
        <f t="shared" ref="N73:N136" si="1">B73</f>
        <v>5110-1241-1-0093</v>
      </c>
    </row>
    <row r="74" spans="1:14" s="139" customFormat="1" ht="35.1" customHeight="1" x14ac:dyDescent="0.7">
      <c r="A74" s="12">
        <v>67</v>
      </c>
      <c r="B74" s="12" t="s">
        <v>2513</v>
      </c>
      <c r="C74" s="13" t="s">
        <v>45</v>
      </c>
      <c r="D74" s="12" t="s">
        <v>19</v>
      </c>
      <c r="E74" s="13" t="s">
        <v>126</v>
      </c>
      <c r="F74" s="12" t="s">
        <v>19</v>
      </c>
      <c r="G74" s="12" t="s">
        <v>127</v>
      </c>
      <c r="H74" s="13" t="s">
        <v>22</v>
      </c>
      <c r="I74" s="13" t="s">
        <v>3516</v>
      </c>
      <c r="J74" s="14" t="s">
        <v>34</v>
      </c>
      <c r="K74" s="15"/>
      <c r="L74" s="16">
        <v>42368</v>
      </c>
      <c r="M74" s="17">
        <v>5220</v>
      </c>
      <c r="N74" s="255" t="str">
        <f t="shared" si="1"/>
        <v>5110-1241-1-0094</v>
      </c>
    </row>
    <row r="75" spans="1:14" s="139" customFormat="1" ht="35.1" customHeight="1" x14ac:dyDescent="0.7">
      <c r="A75" s="12">
        <v>68</v>
      </c>
      <c r="B75" s="12" t="s">
        <v>2514</v>
      </c>
      <c r="C75" s="13" t="s">
        <v>45</v>
      </c>
      <c r="D75" s="12" t="s">
        <v>19</v>
      </c>
      <c r="E75" s="13" t="s">
        <v>126</v>
      </c>
      <c r="F75" s="12" t="s">
        <v>19</v>
      </c>
      <c r="G75" s="12" t="s">
        <v>127</v>
      </c>
      <c r="H75" s="13" t="s">
        <v>22</v>
      </c>
      <c r="I75" s="13" t="s">
        <v>3516</v>
      </c>
      <c r="J75" s="14" t="s">
        <v>34</v>
      </c>
      <c r="K75" s="15"/>
      <c r="L75" s="16">
        <v>42368</v>
      </c>
      <c r="M75" s="17">
        <v>5220</v>
      </c>
      <c r="N75" s="255" t="str">
        <f t="shared" si="1"/>
        <v>5110-1241-1-0095</v>
      </c>
    </row>
    <row r="76" spans="1:14" s="139" customFormat="1" ht="35.1" customHeight="1" x14ac:dyDescent="0.7">
      <c r="A76" s="12">
        <v>69</v>
      </c>
      <c r="B76" s="12" t="s">
        <v>2515</v>
      </c>
      <c r="C76" s="13" t="s">
        <v>45</v>
      </c>
      <c r="D76" s="12" t="s">
        <v>19</v>
      </c>
      <c r="E76" s="13" t="s">
        <v>126</v>
      </c>
      <c r="F76" s="12" t="s">
        <v>19</v>
      </c>
      <c r="G76" s="12" t="s">
        <v>127</v>
      </c>
      <c r="H76" s="13" t="s">
        <v>22</v>
      </c>
      <c r="I76" s="13" t="s">
        <v>3516</v>
      </c>
      <c r="J76" s="14" t="s">
        <v>34</v>
      </c>
      <c r="K76" s="15"/>
      <c r="L76" s="16">
        <v>42368</v>
      </c>
      <c r="M76" s="17">
        <v>5220</v>
      </c>
      <c r="N76" s="255" t="str">
        <f t="shared" si="1"/>
        <v>5110-1241-1-0096</v>
      </c>
    </row>
    <row r="77" spans="1:14" s="139" customFormat="1" ht="35.1" customHeight="1" x14ac:dyDescent="0.7">
      <c r="A77" s="12">
        <v>70</v>
      </c>
      <c r="B77" s="12" t="s">
        <v>2516</v>
      </c>
      <c r="C77" s="13" t="s">
        <v>45</v>
      </c>
      <c r="D77" s="12" t="s">
        <v>19</v>
      </c>
      <c r="E77" s="13" t="s">
        <v>126</v>
      </c>
      <c r="F77" s="12" t="s">
        <v>19</v>
      </c>
      <c r="G77" s="12" t="s">
        <v>127</v>
      </c>
      <c r="H77" s="13" t="s">
        <v>22</v>
      </c>
      <c r="I77" s="13" t="s">
        <v>3416</v>
      </c>
      <c r="J77" s="14" t="s">
        <v>34</v>
      </c>
      <c r="K77" s="15"/>
      <c r="L77" s="16">
        <v>42368</v>
      </c>
      <c r="M77" s="17">
        <v>5220</v>
      </c>
      <c r="N77" s="255" t="str">
        <f t="shared" si="1"/>
        <v>5110-1241-1-0097</v>
      </c>
    </row>
    <row r="78" spans="1:14" s="139" customFormat="1" ht="35.1" customHeight="1" x14ac:dyDescent="0.7">
      <c r="A78" s="12">
        <v>71</v>
      </c>
      <c r="B78" s="12" t="s">
        <v>2517</v>
      </c>
      <c r="C78" s="13" t="s">
        <v>45</v>
      </c>
      <c r="D78" s="12" t="s">
        <v>19</v>
      </c>
      <c r="E78" s="13" t="s">
        <v>111</v>
      </c>
      <c r="F78" s="12" t="s">
        <v>19</v>
      </c>
      <c r="G78" s="12" t="s">
        <v>112</v>
      </c>
      <c r="H78" s="13" t="s">
        <v>22</v>
      </c>
      <c r="I78" s="13" t="s">
        <v>69</v>
      </c>
      <c r="J78" s="14" t="s">
        <v>59</v>
      </c>
      <c r="K78" s="15" t="s">
        <v>56</v>
      </c>
      <c r="L78" s="16">
        <v>42928</v>
      </c>
      <c r="M78" s="17">
        <v>4582</v>
      </c>
      <c r="N78" s="255" t="str">
        <f t="shared" si="1"/>
        <v>5110-1241-1-0100</v>
      </c>
    </row>
    <row r="79" spans="1:14" s="139" customFormat="1" ht="35.1" customHeight="1" x14ac:dyDescent="0.7">
      <c r="A79" s="12">
        <v>72</v>
      </c>
      <c r="B79" s="12" t="s">
        <v>2518</v>
      </c>
      <c r="C79" s="13" t="s">
        <v>36</v>
      </c>
      <c r="D79" s="12" t="s">
        <v>19</v>
      </c>
      <c r="E79" s="13" t="s">
        <v>129</v>
      </c>
      <c r="F79" s="12" t="s">
        <v>19</v>
      </c>
      <c r="G79" s="12" t="s">
        <v>130</v>
      </c>
      <c r="H79" s="13" t="s">
        <v>22</v>
      </c>
      <c r="I79" s="13" t="s">
        <v>3516</v>
      </c>
      <c r="J79" s="14" t="s">
        <v>34</v>
      </c>
      <c r="K79" s="15" t="s">
        <v>56</v>
      </c>
      <c r="L79" s="16">
        <v>42928</v>
      </c>
      <c r="M79" s="17">
        <v>5510</v>
      </c>
      <c r="N79" s="255" t="str">
        <f t="shared" si="1"/>
        <v>5110-1241-1-0101</v>
      </c>
    </row>
    <row r="80" spans="1:14" s="139" customFormat="1" ht="35.1" customHeight="1" x14ac:dyDescent="0.7">
      <c r="A80" s="12">
        <v>73</v>
      </c>
      <c r="B80" s="12" t="s">
        <v>131</v>
      </c>
      <c r="C80" s="13" t="s">
        <v>18</v>
      </c>
      <c r="D80" s="12" t="s">
        <v>19</v>
      </c>
      <c r="E80" s="13" t="s">
        <v>20</v>
      </c>
      <c r="F80" s="12" t="s">
        <v>19</v>
      </c>
      <c r="G80" s="12" t="s">
        <v>132</v>
      </c>
      <c r="H80" s="13" t="s">
        <v>22</v>
      </c>
      <c r="I80" s="13" t="s">
        <v>3516</v>
      </c>
      <c r="J80" s="14" t="s">
        <v>59</v>
      </c>
      <c r="K80" s="15"/>
      <c r="L80" s="16"/>
      <c r="M80" s="17">
        <v>100</v>
      </c>
      <c r="N80" s="255" t="str">
        <f t="shared" si="1"/>
        <v>5110-1241-1-0655</v>
      </c>
    </row>
    <row r="81" spans="1:14" s="139" customFormat="1" ht="35.1" customHeight="1" x14ac:dyDescent="0.7">
      <c r="A81" s="12">
        <v>74</v>
      </c>
      <c r="B81" s="12" t="s">
        <v>133</v>
      </c>
      <c r="C81" s="13" t="s">
        <v>134</v>
      </c>
      <c r="D81" s="12" t="s">
        <v>19</v>
      </c>
      <c r="E81" s="13" t="s">
        <v>20</v>
      </c>
      <c r="F81" s="12" t="s">
        <v>19</v>
      </c>
      <c r="G81" s="12" t="s">
        <v>21</v>
      </c>
      <c r="H81" s="13" t="s">
        <v>22</v>
      </c>
      <c r="I81" s="13" t="s">
        <v>3516</v>
      </c>
      <c r="J81" s="14" t="s">
        <v>34</v>
      </c>
      <c r="K81" s="15" t="s">
        <v>135</v>
      </c>
      <c r="L81" s="16">
        <v>43010</v>
      </c>
      <c r="M81" s="17">
        <v>507.8</v>
      </c>
      <c r="N81" s="255" t="str">
        <f t="shared" si="1"/>
        <v>5110-1241-1-0656</v>
      </c>
    </row>
    <row r="82" spans="1:14" s="139" customFormat="1" ht="35.1" customHeight="1" x14ac:dyDescent="0.7">
      <c r="A82" s="12">
        <v>75</v>
      </c>
      <c r="B82" s="12" t="s">
        <v>2519</v>
      </c>
      <c r="C82" s="13" t="s">
        <v>18</v>
      </c>
      <c r="D82" s="12" t="s">
        <v>19</v>
      </c>
      <c r="E82" s="13" t="s">
        <v>114</v>
      </c>
      <c r="F82" s="12" t="s">
        <v>19</v>
      </c>
      <c r="G82" s="12" t="s">
        <v>32</v>
      </c>
      <c r="H82" s="13" t="s">
        <v>22</v>
      </c>
      <c r="I82" s="13" t="s">
        <v>136</v>
      </c>
      <c r="J82" s="14" t="s">
        <v>59</v>
      </c>
      <c r="K82" s="15"/>
      <c r="L82" s="16"/>
      <c r="M82" s="17">
        <v>100</v>
      </c>
      <c r="N82" s="255" t="str">
        <f t="shared" si="1"/>
        <v>5110-1241-1-0105</v>
      </c>
    </row>
    <row r="83" spans="1:14" s="139" customFormat="1" ht="35.1" customHeight="1" x14ac:dyDescent="0.7">
      <c r="A83" s="12">
        <v>76</v>
      </c>
      <c r="B83" s="12" t="s">
        <v>2520</v>
      </c>
      <c r="C83" s="13" t="s">
        <v>45</v>
      </c>
      <c r="D83" s="12" t="s">
        <v>19</v>
      </c>
      <c r="E83" s="13" t="s">
        <v>20</v>
      </c>
      <c r="F83" s="12" t="s">
        <v>19</v>
      </c>
      <c r="G83" s="12" t="s">
        <v>42</v>
      </c>
      <c r="H83" s="13" t="s">
        <v>22</v>
      </c>
      <c r="I83" s="13" t="s">
        <v>69</v>
      </c>
      <c r="J83" s="14" t="s">
        <v>59</v>
      </c>
      <c r="K83" s="15"/>
      <c r="L83" s="16"/>
      <c r="M83" s="17">
        <v>2548</v>
      </c>
      <c r="N83" s="255" t="str">
        <f t="shared" si="1"/>
        <v>5110-1241-1-0107</v>
      </c>
    </row>
    <row r="84" spans="1:14" s="139" customFormat="1" ht="35.1" customHeight="1" x14ac:dyDescent="0.7">
      <c r="A84" s="12">
        <v>77</v>
      </c>
      <c r="B84" s="12" t="s">
        <v>2521</v>
      </c>
      <c r="C84" s="13" t="s">
        <v>18</v>
      </c>
      <c r="D84" s="12" t="s">
        <v>50</v>
      </c>
      <c r="E84" s="13" t="s">
        <v>51</v>
      </c>
      <c r="F84" s="12" t="s">
        <v>19</v>
      </c>
      <c r="G84" s="12" t="s">
        <v>32</v>
      </c>
      <c r="H84" s="13" t="s">
        <v>22</v>
      </c>
      <c r="I84" s="13" t="s">
        <v>69</v>
      </c>
      <c r="J84" s="14" t="s">
        <v>24</v>
      </c>
      <c r="K84" s="15"/>
      <c r="L84" s="16">
        <v>42146</v>
      </c>
      <c r="M84" s="17">
        <v>368.93627500000002</v>
      </c>
      <c r="N84" s="255" t="str">
        <f t="shared" si="1"/>
        <v>5110-1241-1-0109</v>
      </c>
    </row>
    <row r="85" spans="1:14" s="139" customFormat="1" ht="35.1" customHeight="1" x14ac:dyDescent="0.7">
      <c r="A85" s="12">
        <v>78</v>
      </c>
      <c r="B85" s="12" t="s">
        <v>2522</v>
      </c>
      <c r="C85" s="13" t="s">
        <v>18</v>
      </c>
      <c r="D85" s="12" t="s">
        <v>50</v>
      </c>
      <c r="E85" s="13" t="s">
        <v>51</v>
      </c>
      <c r="F85" s="12" t="s">
        <v>19</v>
      </c>
      <c r="G85" s="12" t="s">
        <v>32</v>
      </c>
      <c r="H85" s="13" t="s">
        <v>22</v>
      </c>
      <c r="I85" s="13" t="s">
        <v>69</v>
      </c>
      <c r="J85" s="14" t="s">
        <v>34</v>
      </c>
      <c r="K85" s="15"/>
      <c r="L85" s="16">
        <v>42146</v>
      </c>
      <c r="M85" s="17">
        <v>368.93627500000002</v>
      </c>
      <c r="N85" s="255" t="str">
        <f t="shared" si="1"/>
        <v>5110-1241-1-0110</v>
      </c>
    </row>
    <row r="86" spans="1:14" s="139" customFormat="1" ht="35.1" customHeight="1" x14ac:dyDescent="0.7">
      <c r="A86" s="12">
        <v>79</v>
      </c>
      <c r="B86" s="12" t="s">
        <v>2523</v>
      </c>
      <c r="C86" s="13" t="s">
        <v>45</v>
      </c>
      <c r="D86" s="12" t="s">
        <v>19</v>
      </c>
      <c r="E86" s="13" t="s">
        <v>138</v>
      </c>
      <c r="F86" s="12" t="s">
        <v>19</v>
      </c>
      <c r="G86" s="12" t="s">
        <v>112</v>
      </c>
      <c r="H86" s="13" t="s">
        <v>22</v>
      </c>
      <c r="I86" s="13" t="s">
        <v>136</v>
      </c>
      <c r="J86" s="14" t="s">
        <v>34</v>
      </c>
      <c r="K86" s="15"/>
      <c r="L86" s="16">
        <v>42356</v>
      </c>
      <c r="M86" s="17">
        <v>17050.00016</v>
      </c>
      <c r="N86" s="255" t="str">
        <f t="shared" si="1"/>
        <v>5110-1241-1-0112</v>
      </c>
    </row>
    <row r="87" spans="1:14" s="139" customFormat="1" ht="35.1" customHeight="1" x14ac:dyDescent="0.7">
      <c r="A87" s="12">
        <v>80</v>
      </c>
      <c r="B87" s="12" t="s">
        <v>2524</v>
      </c>
      <c r="C87" s="13" t="s">
        <v>67</v>
      </c>
      <c r="D87" s="12" t="s">
        <v>108</v>
      </c>
      <c r="E87" s="13" t="s">
        <v>109</v>
      </c>
      <c r="F87" s="12" t="s">
        <v>19</v>
      </c>
      <c r="G87" s="12" t="s">
        <v>32</v>
      </c>
      <c r="H87" s="13" t="s">
        <v>22</v>
      </c>
      <c r="I87" s="13" t="s">
        <v>139</v>
      </c>
      <c r="J87" s="14" t="s">
        <v>24</v>
      </c>
      <c r="K87" s="15" t="s">
        <v>56</v>
      </c>
      <c r="L87" s="16">
        <v>42928</v>
      </c>
      <c r="M87" s="17">
        <v>568.4</v>
      </c>
      <c r="N87" s="255" t="str">
        <f t="shared" si="1"/>
        <v>5110-1241-1-0113</v>
      </c>
    </row>
    <row r="88" spans="1:14" s="139" customFormat="1" ht="35.1" customHeight="1" x14ac:dyDescent="0.7">
      <c r="A88" s="12">
        <v>81</v>
      </c>
      <c r="B88" s="12" t="s">
        <v>2525</v>
      </c>
      <c r="C88" s="13" t="s">
        <v>18</v>
      </c>
      <c r="D88" s="12" t="s">
        <v>19</v>
      </c>
      <c r="E88" s="13" t="s">
        <v>110</v>
      </c>
      <c r="F88" s="12" t="s">
        <v>19</v>
      </c>
      <c r="G88" s="12" t="s">
        <v>32</v>
      </c>
      <c r="H88" s="13" t="s">
        <v>22</v>
      </c>
      <c r="I88" s="13" t="s">
        <v>3518</v>
      </c>
      <c r="J88" s="14" t="s">
        <v>59</v>
      </c>
      <c r="K88" s="15" t="s">
        <v>56</v>
      </c>
      <c r="L88" s="16">
        <v>42928</v>
      </c>
      <c r="M88" s="17">
        <v>1624</v>
      </c>
      <c r="N88" s="255" t="str">
        <f t="shared" si="1"/>
        <v>5110-1241-1-0114</v>
      </c>
    </row>
    <row r="89" spans="1:14" s="139" customFormat="1" ht="35.1" customHeight="1" x14ac:dyDescent="0.7">
      <c r="A89" s="12">
        <v>82</v>
      </c>
      <c r="B89" s="12" t="s">
        <v>2526</v>
      </c>
      <c r="C89" s="13" t="s">
        <v>45</v>
      </c>
      <c r="D89" s="12" t="s">
        <v>19</v>
      </c>
      <c r="E89" s="13" t="s">
        <v>111</v>
      </c>
      <c r="F89" s="12" t="s">
        <v>19</v>
      </c>
      <c r="G89" s="12" t="s">
        <v>112</v>
      </c>
      <c r="H89" s="13" t="s">
        <v>22</v>
      </c>
      <c r="I89" s="13" t="s">
        <v>33</v>
      </c>
      <c r="J89" s="14" t="s">
        <v>34</v>
      </c>
      <c r="K89" s="15" t="s">
        <v>56</v>
      </c>
      <c r="L89" s="16">
        <v>42928</v>
      </c>
      <c r="M89" s="17">
        <v>4582</v>
      </c>
      <c r="N89" s="255" t="str">
        <f t="shared" si="1"/>
        <v>5110-1241-1-0115</v>
      </c>
    </row>
    <row r="90" spans="1:14" s="139" customFormat="1" ht="35.1" customHeight="1" x14ac:dyDescent="0.7">
      <c r="A90" s="12">
        <v>83</v>
      </c>
      <c r="B90" s="12" t="s">
        <v>2527</v>
      </c>
      <c r="C90" s="13" t="s">
        <v>18</v>
      </c>
      <c r="D90" s="12" t="s">
        <v>19</v>
      </c>
      <c r="E90" s="13" t="s">
        <v>114</v>
      </c>
      <c r="F90" s="12" t="s">
        <v>19</v>
      </c>
      <c r="G90" s="12" t="s">
        <v>32</v>
      </c>
      <c r="H90" s="13" t="s">
        <v>22</v>
      </c>
      <c r="I90" s="13" t="s">
        <v>107</v>
      </c>
      <c r="J90" s="14" t="s">
        <v>24</v>
      </c>
      <c r="K90" s="15"/>
      <c r="L90" s="16"/>
      <c r="M90" s="17">
        <v>1079.1199999999999</v>
      </c>
      <c r="N90" s="255" t="str">
        <f t="shared" si="1"/>
        <v>5110-1241-1-0116</v>
      </c>
    </row>
    <row r="91" spans="1:14" s="139" customFormat="1" ht="35.1" customHeight="1" x14ac:dyDescent="0.7">
      <c r="A91" s="12">
        <v>84</v>
      </c>
      <c r="B91" s="12" t="s">
        <v>2528</v>
      </c>
      <c r="C91" s="13" t="s">
        <v>45</v>
      </c>
      <c r="D91" s="12" t="s">
        <v>19</v>
      </c>
      <c r="E91" s="13" t="s">
        <v>20</v>
      </c>
      <c r="F91" s="12" t="s">
        <v>19</v>
      </c>
      <c r="G91" s="12" t="s">
        <v>42</v>
      </c>
      <c r="H91" s="13" t="s">
        <v>22</v>
      </c>
      <c r="I91" s="13" t="s">
        <v>107</v>
      </c>
      <c r="J91" s="14" t="s">
        <v>24</v>
      </c>
      <c r="K91" s="15"/>
      <c r="L91" s="16"/>
      <c r="M91" s="17">
        <v>350</v>
      </c>
      <c r="N91" s="255" t="str">
        <f t="shared" si="1"/>
        <v>5110-1241-1-0117</v>
      </c>
    </row>
    <row r="92" spans="1:14" s="139" customFormat="1" ht="35.1" customHeight="1" x14ac:dyDescent="0.7">
      <c r="A92" s="12">
        <v>85</v>
      </c>
      <c r="B92" s="12" t="s">
        <v>2529</v>
      </c>
      <c r="C92" s="13" t="s">
        <v>140</v>
      </c>
      <c r="D92" s="12" t="s">
        <v>19</v>
      </c>
      <c r="E92" s="13" t="s">
        <v>66</v>
      </c>
      <c r="F92" s="12" t="s">
        <v>19</v>
      </c>
      <c r="G92" s="12" t="s">
        <v>38</v>
      </c>
      <c r="H92" s="13" t="s">
        <v>22</v>
      </c>
      <c r="I92" s="13" t="s">
        <v>107</v>
      </c>
      <c r="J92" s="14" t="s">
        <v>24</v>
      </c>
      <c r="K92" s="15"/>
      <c r="L92" s="16"/>
      <c r="M92" s="17">
        <v>300</v>
      </c>
      <c r="N92" s="255" t="str">
        <f t="shared" si="1"/>
        <v>5110-1241-1-0122</v>
      </c>
    </row>
    <row r="93" spans="1:14" s="139" customFormat="1" ht="35.1" customHeight="1" x14ac:dyDescent="0.7">
      <c r="A93" s="12">
        <v>86</v>
      </c>
      <c r="B93" s="12" t="s">
        <v>2530</v>
      </c>
      <c r="C93" s="13" t="s">
        <v>18</v>
      </c>
      <c r="D93" s="12" t="s">
        <v>50</v>
      </c>
      <c r="E93" s="13" t="s">
        <v>51</v>
      </c>
      <c r="F93" s="12" t="s">
        <v>19</v>
      </c>
      <c r="G93" s="12" t="s">
        <v>32</v>
      </c>
      <c r="H93" s="13" t="s">
        <v>22</v>
      </c>
      <c r="I93" s="13" t="s">
        <v>107</v>
      </c>
      <c r="J93" s="14" t="s">
        <v>34</v>
      </c>
      <c r="K93" s="15"/>
      <c r="L93" s="16">
        <v>42146</v>
      </c>
      <c r="M93" s="17">
        <v>368.93627500000002</v>
      </c>
      <c r="N93" s="255" t="str">
        <f t="shared" si="1"/>
        <v>5110-1241-1-0194</v>
      </c>
    </row>
    <row r="94" spans="1:14" s="139" customFormat="1" ht="35.1" customHeight="1" x14ac:dyDescent="0.7">
      <c r="A94" s="12">
        <v>87</v>
      </c>
      <c r="B94" s="12" t="s">
        <v>141</v>
      </c>
      <c r="C94" s="13" t="s">
        <v>18</v>
      </c>
      <c r="D94" s="12" t="s">
        <v>50</v>
      </c>
      <c r="E94" s="13" t="s">
        <v>51</v>
      </c>
      <c r="F94" s="12" t="s">
        <v>19</v>
      </c>
      <c r="G94" s="12" t="s">
        <v>32</v>
      </c>
      <c r="H94" s="13" t="s">
        <v>22</v>
      </c>
      <c r="I94" s="13" t="s">
        <v>2371</v>
      </c>
      <c r="J94" s="14" t="s">
        <v>34</v>
      </c>
      <c r="K94" s="15"/>
      <c r="L94" s="16">
        <v>42146</v>
      </c>
      <c r="M94" s="17">
        <v>368.93627500000002</v>
      </c>
      <c r="N94" s="255" t="str">
        <f t="shared" si="1"/>
        <v>5110-1241-1-0338</v>
      </c>
    </row>
    <row r="95" spans="1:14" s="139" customFormat="1" ht="35.1" customHeight="1" x14ac:dyDescent="0.7">
      <c r="A95" s="12">
        <v>88</v>
      </c>
      <c r="B95" s="12" t="s">
        <v>142</v>
      </c>
      <c r="C95" s="13" t="s">
        <v>18</v>
      </c>
      <c r="D95" s="12" t="s">
        <v>50</v>
      </c>
      <c r="E95" s="13" t="s">
        <v>51</v>
      </c>
      <c r="F95" s="12" t="s">
        <v>19</v>
      </c>
      <c r="G95" s="12" t="s">
        <v>32</v>
      </c>
      <c r="H95" s="13" t="s">
        <v>22</v>
      </c>
      <c r="I95" s="13" t="s">
        <v>107</v>
      </c>
      <c r="J95" s="14" t="s">
        <v>34</v>
      </c>
      <c r="K95" s="15"/>
      <c r="L95" s="16">
        <v>42146</v>
      </c>
      <c r="M95" s="17">
        <v>368.93627500000002</v>
      </c>
      <c r="N95" s="255" t="str">
        <f t="shared" si="1"/>
        <v>5110-1241-1-0339</v>
      </c>
    </row>
    <row r="96" spans="1:14" s="139" customFormat="1" ht="35.1" customHeight="1" x14ac:dyDescent="0.7">
      <c r="A96" s="12">
        <v>89</v>
      </c>
      <c r="B96" s="12" t="s">
        <v>143</v>
      </c>
      <c r="C96" s="13" t="s">
        <v>18</v>
      </c>
      <c r="D96" s="12" t="s">
        <v>50</v>
      </c>
      <c r="E96" s="13" t="s">
        <v>51</v>
      </c>
      <c r="F96" s="12" t="s">
        <v>19</v>
      </c>
      <c r="G96" s="12" t="s">
        <v>32</v>
      </c>
      <c r="H96" s="13" t="s">
        <v>22</v>
      </c>
      <c r="I96" s="13" t="s">
        <v>107</v>
      </c>
      <c r="J96" s="14" t="s">
        <v>34</v>
      </c>
      <c r="K96" s="15"/>
      <c r="L96" s="16">
        <v>42146</v>
      </c>
      <c r="M96" s="17">
        <v>368.93627500000002</v>
      </c>
      <c r="N96" s="255" t="str">
        <f t="shared" si="1"/>
        <v>5110-1241-1-0343</v>
      </c>
    </row>
    <row r="97" spans="1:14" s="139" customFormat="1" ht="35.1" customHeight="1" x14ac:dyDescent="0.7">
      <c r="A97" s="12">
        <v>90</v>
      </c>
      <c r="B97" s="12" t="s">
        <v>144</v>
      </c>
      <c r="C97" s="13" t="s">
        <v>18</v>
      </c>
      <c r="D97" s="12" t="s">
        <v>50</v>
      </c>
      <c r="E97" s="13" t="s">
        <v>51</v>
      </c>
      <c r="F97" s="12" t="s">
        <v>19</v>
      </c>
      <c r="G97" s="12" t="s">
        <v>32</v>
      </c>
      <c r="H97" s="13" t="s">
        <v>22</v>
      </c>
      <c r="I97" s="13" t="s">
        <v>107</v>
      </c>
      <c r="J97" s="14" t="s">
        <v>34</v>
      </c>
      <c r="K97" s="15"/>
      <c r="L97" s="16">
        <v>42146</v>
      </c>
      <c r="M97" s="17">
        <v>368.93627500000002</v>
      </c>
      <c r="N97" s="255" t="str">
        <f t="shared" si="1"/>
        <v>5110-1241-1-0348</v>
      </c>
    </row>
    <row r="98" spans="1:14" s="139" customFormat="1" ht="35.1" customHeight="1" x14ac:dyDescent="0.7">
      <c r="A98" s="12">
        <v>91</v>
      </c>
      <c r="B98" s="12" t="s">
        <v>145</v>
      </c>
      <c r="C98" s="13" t="s">
        <v>18</v>
      </c>
      <c r="D98" s="12" t="s">
        <v>50</v>
      </c>
      <c r="E98" s="13" t="s">
        <v>51</v>
      </c>
      <c r="F98" s="12" t="s">
        <v>19</v>
      </c>
      <c r="G98" s="12" t="s">
        <v>32</v>
      </c>
      <c r="H98" s="13" t="s">
        <v>22</v>
      </c>
      <c r="I98" s="13" t="s">
        <v>107</v>
      </c>
      <c r="J98" s="14" t="s">
        <v>34</v>
      </c>
      <c r="K98" s="15"/>
      <c r="L98" s="16">
        <v>42146</v>
      </c>
      <c r="M98" s="17">
        <v>368.93627500000002</v>
      </c>
      <c r="N98" s="255" t="str">
        <f t="shared" si="1"/>
        <v>5110-1241-1-0350</v>
      </c>
    </row>
    <row r="99" spans="1:14" s="139" customFormat="1" ht="35.1" customHeight="1" x14ac:dyDescent="0.7">
      <c r="A99" s="12">
        <v>92</v>
      </c>
      <c r="B99" s="12" t="s">
        <v>146</v>
      </c>
      <c r="C99" s="13" t="s">
        <v>18</v>
      </c>
      <c r="D99" s="12" t="s">
        <v>68</v>
      </c>
      <c r="E99" s="13" t="s">
        <v>20</v>
      </c>
      <c r="F99" s="12" t="s">
        <v>19</v>
      </c>
      <c r="G99" s="12" t="s">
        <v>32</v>
      </c>
      <c r="H99" s="13" t="s">
        <v>22</v>
      </c>
      <c r="I99" s="13" t="s">
        <v>107</v>
      </c>
      <c r="J99" s="14" t="s">
        <v>59</v>
      </c>
      <c r="K99" s="15"/>
      <c r="L99" s="16">
        <v>42146</v>
      </c>
      <c r="M99" s="17">
        <v>718.83240000000001</v>
      </c>
      <c r="N99" s="255" t="str">
        <f t="shared" si="1"/>
        <v>5110-1241-1-0352</v>
      </c>
    </row>
    <row r="100" spans="1:14" s="139" customFormat="1" ht="35.1" customHeight="1" x14ac:dyDescent="0.7">
      <c r="A100" s="12">
        <v>93</v>
      </c>
      <c r="B100" s="12" t="s">
        <v>2531</v>
      </c>
      <c r="C100" s="13" t="s">
        <v>18</v>
      </c>
      <c r="D100" s="12" t="s">
        <v>19</v>
      </c>
      <c r="E100" s="13" t="s">
        <v>114</v>
      </c>
      <c r="F100" s="12" t="s">
        <v>19</v>
      </c>
      <c r="G100" s="12" t="s">
        <v>32</v>
      </c>
      <c r="H100" s="13" t="s">
        <v>22</v>
      </c>
      <c r="I100" s="13" t="s">
        <v>136</v>
      </c>
      <c r="J100" s="14" t="s">
        <v>59</v>
      </c>
      <c r="K100" s="15"/>
      <c r="L100" s="16"/>
      <c r="M100" s="17">
        <v>1079.1199999999999</v>
      </c>
      <c r="N100" s="255" t="str">
        <f t="shared" si="1"/>
        <v>5110-1241-1-0124</v>
      </c>
    </row>
    <row r="101" spans="1:14" s="139" customFormat="1" ht="35.1" customHeight="1" x14ac:dyDescent="0.7">
      <c r="A101" s="12">
        <v>94</v>
      </c>
      <c r="B101" s="12" t="s">
        <v>2532</v>
      </c>
      <c r="C101" s="13" t="s">
        <v>36</v>
      </c>
      <c r="D101" s="12" t="s">
        <v>147</v>
      </c>
      <c r="E101" s="13" t="s">
        <v>148</v>
      </c>
      <c r="F101" s="12" t="s">
        <v>19</v>
      </c>
      <c r="G101" s="12" t="s">
        <v>149</v>
      </c>
      <c r="H101" s="13" t="s">
        <v>22</v>
      </c>
      <c r="I101" s="13" t="s">
        <v>69</v>
      </c>
      <c r="J101" s="14" t="s">
        <v>59</v>
      </c>
      <c r="K101" s="15"/>
      <c r="L101" s="16">
        <v>39990</v>
      </c>
      <c r="M101" s="17">
        <v>1820</v>
      </c>
      <c r="N101" s="255" t="str">
        <f t="shared" si="1"/>
        <v>5110-1241-1-0125</v>
      </c>
    </row>
    <row r="102" spans="1:14" s="139" customFormat="1" ht="35.1" customHeight="1" x14ac:dyDescent="0.7">
      <c r="A102" s="12">
        <v>95</v>
      </c>
      <c r="B102" s="12" t="s">
        <v>2533</v>
      </c>
      <c r="C102" s="13" t="s">
        <v>36</v>
      </c>
      <c r="D102" s="12" t="s">
        <v>47</v>
      </c>
      <c r="E102" s="13" t="s">
        <v>20</v>
      </c>
      <c r="F102" s="12" t="s">
        <v>19</v>
      </c>
      <c r="G102" s="12" t="s">
        <v>32</v>
      </c>
      <c r="H102" s="13" t="s">
        <v>22</v>
      </c>
      <c r="I102" s="13" t="s">
        <v>3416</v>
      </c>
      <c r="J102" s="14" t="s">
        <v>34</v>
      </c>
      <c r="K102" s="15"/>
      <c r="L102" s="16">
        <v>42146</v>
      </c>
      <c r="M102" s="17">
        <v>2999.23</v>
      </c>
      <c r="N102" s="255" t="str">
        <f t="shared" si="1"/>
        <v>5110-1241-1-0127</v>
      </c>
    </row>
    <row r="103" spans="1:14" s="139" customFormat="1" ht="35.1" customHeight="1" x14ac:dyDescent="0.7">
      <c r="A103" s="12">
        <v>96</v>
      </c>
      <c r="B103" s="12" t="s">
        <v>2534</v>
      </c>
      <c r="C103" s="13" t="s">
        <v>18</v>
      </c>
      <c r="D103" s="12" t="s">
        <v>50</v>
      </c>
      <c r="E103" s="13" t="s">
        <v>51</v>
      </c>
      <c r="F103" s="12" t="s">
        <v>19</v>
      </c>
      <c r="G103" s="12" t="s">
        <v>32</v>
      </c>
      <c r="H103" s="13" t="s">
        <v>22</v>
      </c>
      <c r="I103" s="13" t="s">
        <v>2252</v>
      </c>
      <c r="J103" s="14" t="s">
        <v>34</v>
      </c>
      <c r="K103" s="15"/>
      <c r="L103" s="16">
        <v>42146</v>
      </c>
      <c r="M103" s="17">
        <v>368.93627500000002</v>
      </c>
      <c r="N103" s="255" t="str">
        <f t="shared" si="1"/>
        <v>5110-1241-1-0128</v>
      </c>
    </row>
    <row r="104" spans="1:14" s="139" customFormat="1" ht="35.1" customHeight="1" x14ac:dyDescent="0.7">
      <c r="A104" s="245">
        <v>97</v>
      </c>
      <c r="B104" s="245" t="s">
        <v>150</v>
      </c>
      <c r="C104" s="246" t="s">
        <v>18</v>
      </c>
      <c r="D104" s="245" t="s">
        <v>19</v>
      </c>
      <c r="E104" s="246" t="s">
        <v>114</v>
      </c>
      <c r="F104" s="245" t="s">
        <v>19</v>
      </c>
      <c r="G104" s="245" t="s">
        <v>32</v>
      </c>
      <c r="H104" s="246" t="s">
        <v>22</v>
      </c>
      <c r="I104" s="246" t="s">
        <v>2262</v>
      </c>
      <c r="J104" s="247" t="s">
        <v>24</v>
      </c>
      <c r="K104" s="248"/>
      <c r="L104" s="249"/>
      <c r="M104" s="250">
        <v>368.93627500000002</v>
      </c>
      <c r="N104" s="255" t="str">
        <f t="shared" si="1"/>
        <v>5110-1241-1-0460</v>
      </c>
    </row>
    <row r="105" spans="1:14" s="139" customFormat="1" ht="35.1" customHeight="1" x14ac:dyDescent="0.7">
      <c r="A105" s="12">
        <v>98</v>
      </c>
      <c r="B105" s="12" t="s">
        <v>2535</v>
      </c>
      <c r="C105" s="13" t="s">
        <v>140</v>
      </c>
      <c r="D105" s="12" t="s">
        <v>19</v>
      </c>
      <c r="E105" s="13" t="s">
        <v>111</v>
      </c>
      <c r="F105" s="12" t="s">
        <v>19</v>
      </c>
      <c r="G105" s="12" t="s">
        <v>112</v>
      </c>
      <c r="H105" s="13" t="s">
        <v>22</v>
      </c>
      <c r="I105" s="13" t="s">
        <v>686</v>
      </c>
      <c r="J105" s="14" t="s">
        <v>34</v>
      </c>
      <c r="K105" s="15" t="s">
        <v>56</v>
      </c>
      <c r="L105" s="16">
        <v>42928</v>
      </c>
      <c r="M105" s="17">
        <v>4582</v>
      </c>
      <c r="N105" s="255" t="str">
        <f t="shared" si="1"/>
        <v>5110-1241-1-0129</v>
      </c>
    </row>
    <row r="106" spans="1:14" s="139" customFormat="1" ht="35.1" customHeight="1" x14ac:dyDescent="0.7">
      <c r="A106" s="12">
        <v>99</v>
      </c>
      <c r="B106" s="12" t="s">
        <v>2536</v>
      </c>
      <c r="C106" s="13" t="s">
        <v>18</v>
      </c>
      <c r="D106" s="12" t="s">
        <v>19</v>
      </c>
      <c r="E106" s="13" t="s">
        <v>110</v>
      </c>
      <c r="F106" s="12" t="s">
        <v>19</v>
      </c>
      <c r="G106" s="12" t="s">
        <v>32</v>
      </c>
      <c r="H106" s="13" t="s">
        <v>22</v>
      </c>
      <c r="I106" s="13" t="s">
        <v>136</v>
      </c>
      <c r="J106" s="14" t="s">
        <v>59</v>
      </c>
      <c r="K106" s="15" t="s">
        <v>56</v>
      </c>
      <c r="L106" s="16">
        <v>42928</v>
      </c>
      <c r="M106" s="17">
        <v>1624</v>
      </c>
      <c r="N106" s="255" t="str">
        <f t="shared" si="1"/>
        <v>5110-1241-1-0130</v>
      </c>
    </row>
    <row r="107" spans="1:14" s="139" customFormat="1" ht="35.1" customHeight="1" x14ac:dyDescent="0.7">
      <c r="A107" s="12">
        <v>100</v>
      </c>
      <c r="B107" s="12" t="s">
        <v>2537</v>
      </c>
      <c r="C107" s="13" t="s">
        <v>18</v>
      </c>
      <c r="D107" s="12" t="s">
        <v>19</v>
      </c>
      <c r="E107" s="13" t="s">
        <v>20</v>
      </c>
      <c r="F107" s="12" t="s">
        <v>19</v>
      </c>
      <c r="G107" s="12" t="s">
        <v>32</v>
      </c>
      <c r="H107" s="13" t="s">
        <v>22</v>
      </c>
      <c r="I107" s="13" t="s">
        <v>137</v>
      </c>
      <c r="J107" s="14" t="s">
        <v>24</v>
      </c>
      <c r="K107" s="15"/>
      <c r="L107" s="16"/>
      <c r="M107" s="17">
        <v>100</v>
      </c>
      <c r="N107" s="255" t="str">
        <f t="shared" si="1"/>
        <v>5110-1241-1-0106</v>
      </c>
    </row>
    <row r="108" spans="1:14" s="139" customFormat="1" ht="35.1" customHeight="1" x14ac:dyDescent="0.7">
      <c r="A108" s="12">
        <v>101</v>
      </c>
      <c r="B108" s="12" t="s">
        <v>2538</v>
      </c>
      <c r="C108" s="13" t="s">
        <v>140</v>
      </c>
      <c r="D108" s="12" t="s">
        <v>19</v>
      </c>
      <c r="E108" s="13" t="s">
        <v>152</v>
      </c>
      <c r="F108" s="12" t="s">
        <v>19</v>
      </c>
      <c r="G108" s="12" t="s">
        <v>42</v>
      </c>
      <c r="H108" s="13" t="s">
        <v>22</v>
      </c>
      <c r="I108" s="13" t="s">
        <v>2371</v>
      </c>
      <c r="J108" s="14" t="s">
        <v>34</v>
      </c>
      <c r="K108" s="15"/>
      <c r="L108" s="16"/>
      <c r="M108" s="17">
        <v>3193.98</v>
      </c>
      <c r="N108" s="255" t="str">
        <f t="shared" si="1"/>
        <v>5110-1241-1-0137</v>
      </c>
    </row>
    <row r="109" spans="1:14" s="139" customFormat="1" ht="35.1" customHeight="1" x14ac:dyDescent="0.7">
      <c r="A109" s="12">
        <v>102</v>
      </c>
      <c r="B109" s="12" t="s">
        <v>2539</v>
      </c>
      <c r="C109" s="13" t="s">
        <v>140</v>
      </c>
      <c r="D109" s="12" t="s">
        <v>19</v>
      </c>
      <c r="E109" s="13" t="s">
        <v>153</v>
      </c>
      <c r="F109" s="12" t="s">
        <v>19</v>
      </c>
      <c r="G109" s="12" t="s">
        <v>42</v>
      </c>
      <c r="H109" s="13" t="s">
        <v>22</v>
      </c>
      <c r="I109" s="13" t="s">
        <v>137</v>
      </c>
      <c r="J109" s="14" t="s">
        <v>34</v>
      </c>
      <c r="K109" s="15"/>
      <c r="L109" s="16"/>
      <c r="M109" s="17">
        <v>300</v>
      </c>
      <c r="N109" s="255" t="str">
        <f t="shared" si="1"/>
        <v>5110-1241-1-0138</v>
      </c>
    </row>
    <row r="110" spans="1:14" s="139" customFormat="1" ht="35.1" customHeight="1" x14ac:dyDescent="0.7">
      <c r="A110" s="245">
        <v>103</v>
      </c>
      <c r="B110" s="245" t="s">
        <v>2540</v>
      </c>
      <c r="C110" s="246" t="s">
        <v>36</v>
      </c>
      <c r="D110" s="245" t="s">
        <v>154</v>
      </c>
      <c r="E110" s="246" t="s">
        <v>102</v>
      </c>
      <c r="F110" s="245" t="s">
        <v>19</v>
      </c>
      <c r="G110" s="245" t="s">
        <v>155</v>
      </c>
      <c r="H110" s="246" t="s">
        <v>22</v>
      </c>
      <c r="I110" s="246" t="s">
        <v>2371</v>
      </c>
      <c r="J110" s="247" t="s">
        <v>24</v>
      </c>
      <c r="K110" s="248"/>
      <c r="L110" s="249"/>
      <c r="M110" s="250">
        <v>1724</v>
      </c>
      <c r="N110" s="255" t="str">
        <f t="shared" si="1"/>
        <v>5110-1241-1-0140</v>
      </c>
    </row>
    <row r="111" spans="1:14" s="139" customFormat="1" ht="35.1" customHeight="1" x14ac:dyDescent="0.7">
      <c r="A111" s="12">
        <v>104</v>
      </c>
      <c r="B111" s="12" t="s">
        <v>2541</v>
      </c>
      <c r="C111" s="13" t="s">
        <v>45</v>
      </c>
      <c r="D111" s="12" t="s">
        <v>19</v>
      </c>
      <c r="E111" s="13" t="s">
        <v>20</v>
      </c>
      <c r="F111" s="12" t="s">
        <v>19</v>
      </c>
      <c r="G111" s="12" t="s">
        <v>42</v>
      </c>
      <c r="H111" s="13" t="s">
        <v>22</v>
      </c>
      <c r="I111" s="13" t="s">
        <v>2371</v>
      </c>
      <c r="J111" s="14" t="s">
        <v>34</v>
      </c>
      <c r="K111" s="15"/>
      <c r="L111" s="16"/>
      <c r="M111" s="17">
        <v>3193.98</v>
      </c>
      <c r="N111" s="255" t="str">
        <f t="shared" si="1"/>
        <v>5110-1241-1-0141</v>
      </c>
    </row>
    <row r="112" spans="1:14" s="139" customFormat="1" ht="35.1" customHeight="1" x14ac:dyDescent="0.7">
      <c r="A112" s="12">
        <v>105</v>
      </c>
      <c r="B112" s="12" t="s">
        <v>2542</v>
      </c>
      <c r="C112" s="13" t="s">
        <v>18</v>
      </c>
      <c r="D112" s="12" t="s">
        <v>19</v>
      </c>
      <c r="E112" s="13" t="s">
        <v>20</v>
      </c>
      <c r="F112" s="12" t="s">
        <v>19</v>
      </c>
      <c r="G112" s="12" t="s">
        <v>32</v>
      </c>
      <c r="H112" s="13" t="s">
        <v>22</v>
      </c>
      <c r="I112" s="13" t="s">
        <v>2262</v>
      </c>
      <c r="J112" s="14" t="s">
        <v>34</v>
      </c>
      <c r="K112" s="15"/>
      <c r="L112" s="16"/>
      <c r="M112" s="17">
        <v>100</v>
      </c>
      <c r="N112" s="255" t="str">
        <f t="shared" si="1"/>
        <v>5110-1241-1-0146</v>
      </c>
    </row>
    <row r="113" spans="1:14" s="139" customFormat="1" ht="35.1" customHeight="1" x14ac:dyDescent="0.7">
      <c r="A113" s="12">
        <v>106</v>
      </c>
      <c r="B113" s="12" t="s">
        <v>2543</v>
      </c>
      <c r="C113" s="13" t="s">
        <v>18</v>
      </c>
      <c r="D113" s="12" t="s">
        <v>19</v>
      </c>
      <c r="E113" s="13" t="s">
        <v>114</v>
      </c>
      <c r="F113" s="12" t="s">
        <v>19</v>
      </c>
      <c r="G113" s="12" t="s">
        <v>32</v>
      </c>
      <c r="H113" s="13" t="s">
        <v>22</v>
      </c>
      <c r="I113" s="139" t="s">
        <v>1852</v>
      </c>
      <c r="J113" s="14" t="s">
        <v>24</v>
      </c>
      <c r="K113" s="15"/>
      <c r="L113" s="16"/>
      <c r="M113" s="17">
        <v>770</v>
      </c>
      <c r="N113" s="255" t="str">
        <f t="shared" si="1"/>
        <v>5110-1241-1-0147</v>
      </c>
    </row>
    <row r="114" spans="1:14" s="139" customFormat="1" ht="35.1" customHeight="1" x14ac:dyDescent="0.7">
      <c r="A114" s="12">
        <v>107</v>
      </c>
      <c r="B114" s="12" t="s">
        <v>2544</v>
      </c>
      <c r="C114" s="13" t="s">
        <v>122</v>
      </c>
      <c r="D114" s="12" t="s">
        <v>19</v>
      </c>
      <c r="E114" s="13" t="s">
        <v>31</v>
      </c>
      <c r="F114" s="12" t="s">
        <v>19</v>
      </c>
      <c r="G114" s="12" t="s">
        <v>32</v>
      </c>
      <c r="H114" s="13" t="s">
        <v>22</v>
      </c>
      <c r="I114" s="13" t="s">
        <v>3516</v>
      </c>
      <c r="J114" s="14" t="s">
        <v>59</v>
      </c>
      <c r="K114" s="15"/>
      <c r="L114" s="16"/>
      <c r="M114" s="17">
        <v>1268.28</v>
      </c>
      <c r="N114" s="255" t="str">
        <f t="shared" si="1"/>
        <v>5110-1241-1-0148</v>
      </c>
    </row>
    <row r="115" spans="1:14" s="139" customFormat="1" ht="35.1" customHeight="1" x14ac:dyDescent="0.7">
      <c r="A115" s="12">
        <v>108</v>
      </c>
      <c r="B115" s="12" t="s">
        <v>2545</v>
      </c>
      <c r="C115" s="13" t="s">
        <v>140</v>
      </c>
      <c r="D115" s="12" t="s">
        <v>19</v>
      </c>
      <c r="E115" s="13" t="s">
        <v>156</v>
      </c>
      <c r="F115" s="12" t="s">
        <v>19</v>
      </c>
      <c r="G115" s="12" t="s">
        <v>42</v>
      </c>
      <c r="H115" s="13" t="s">
        <v>22</v>
      </c>
      <c r="I115" s="13" t="s">
        <v>2371</v>
      </c>
      <c r="J115" s="14" t="s">
        <v>34</v>
      </c>
      <c r="K115" s="15"/>
      <c r="L115" s="16"/>
      <c r="M115" s="17">
        <v>3193.99</v>
      </c>
      <c r="N115" s="255" t="str">
        <f t="shared" si="1"/>
        <v>5110-1241-1-0150</v>
      </c>
    </row>
    <row r="116" spans="1:14" s="139" customFormat="1" ht="35.1" customHeight="1" x14ac:dyDescent="0.7">
      <c r="A116" s="12">
        <v>109</v>
      </c>
      <c r="B116" s="12" t="s">
        <v>2546</v>
      </c>
      <c r="C116" s="13" t="s">
        <v>157</v>
      </c>
      <c r="D116" s="12" t="s">
        <v>19</v>
      </c>
      <c r="E116" s="13" t="s">
        <v>158</v>
      </c>
      <c r="F116" s="12" t="s">
        <v>19</v>
      </c>
      <c r="G116" s="12" t="s">
        <v>42</v>
      </c>
      <c r="H116" s="13" t="s">
        <v>22</v>
      </c>
      <c r="I116" s="13" t="s">
        <v>2371</v>
      </c>
      <c r="J116" s="14" t="s">
        <v>34</v>
      </c>
      <c r="K116" s="15"/>
      <c r="L116" s="16"/>
      <c r="M116" s="17">
        <v>1370</v>
      </c>
      <c r="N116" s="255" t="str">
        <f t="shared" si="1"/>
        <v>5110-1241-1-0151</v>
      </c>
    </row>
    <row r="117" spans="1:14" s="139" customFormat="1" ht="35.1" customHeight="1" x14ac:dyDescent="0.7">
      <c r="A117" s="12">
        <v>110</v>
      </c>
      <c r="B117" s="12" t="s">
        <v>2547</v>
      </c>
      <c r="C117" s="13" t="s">
        <v>36</v>
      </c>
      <c r="D117" s="12" t="s">
        <v>19</v>
      </c>
      <c r="E117" s="13" t="s">
        <v>159</v>
      </c>
      <c r="F117" s="12" t="s">
        <v>19</v>
      </c>
      <c r="G117" s="12" t="s">
        <v>42</v>
      </c>
      <c r="H117" s="13" t="s">
        <v>22</v>
      </c>
      <c r="I117" s="13" t="s">
        <v>2262</v>
      </c>
      <c r="J117" s="14" t="s">
        <v>34</v>
      </c>
      <c r="K117" s="15"/>
      <c r="L117" s="16"/>
      <c r="M117" s="17">
        <v>100</v>
      </c>
      <c r="N117" s="255" t="str">
        <f t="shared" si="1"/>
        <v>5110-1241-1-0153</v>
      </c>
    </row>
    <row r="118" spans="1:14" s="139" customFormat="1" ht="35.1" customHeight="1" x14ac:dyDescent="0.7">
      <c r="A118" s="12">
        <v>111</v>
      </c>
      <c r="B118" s="12" t="s">
        <v>2548</v>
      </c>
      <c r="C118" s="13" t="s">
        <v>122</v>
      </c>
      <c r="D118" s="12" t="s">
        <v>19</v>
      </c>
      <c r="E118" s="13" t="s">
        <v>31</v>
      </c>
      <c r="F118" s="12" t="s">
        <v>19</v>
      </c>
      <c r="G118" s="12" t="s">
        <v>32</v>
      </c>
      <c r="H118" s="13" t="s">
        <v>22</v>
      </c>
      <c r="I118" s="139" t="s">
        <v>1852</v>
      </c>
      <c r="J118" s="14" t="s">
        <v>34</v>
      </c>
      <c r="K118" s="15"/>
      <c r="L118" s="16"/>
      <c r="M118" s="17">
        <v>1268.26</v>
      </c>
      <c r="N118" s="255" t="str">
        <f t="shared" si="1"/>
        <v>5110-1241-1-0155</v>
      </c>
    </row>
    <row r="119" spans="1:14" s="139" customFormat="1" ht="35.1" customHeight="1" x14ac:dyDescent="0.7">
      <c r="A119" s="12">
        <v>112</v>
      </c>
      <c r="B119" s="12" t="s">
        <v>2549</v>
      </c>
      <c r="C119" s="13" t="s">
        <v>157</v>
      </c>
      <c r="D119" s="12" t="s">
        <v>19</v>
      </c>
      <c r="E119" s="13" t="s">
        <v>158</v>
      </c>
      <c r="F119" s="12" t="s">
        <v>19</v>
      </c>
      <c r="G119" s="12" t="s">
        <v>42</v>
      </c>
      <c r="H119" s="13" t="s">
        <v>22</v>
      </c>
      <c r="I119" s="13" t="s">
        <v>2262</v>
      </c>
      <c r="J119" s="14" t="s">
        <v>34</v>
      </c>
      <c r="K119" s="15"/>
      <c r="L119" s="16"/>
      <c r="M119" s="17">
        <v>1370</v>
      </c>
      <c r="N119" s="255" t="str">
        <f t="shared" si="1"/>
        <v>5110-1241-1-0156</v>
      </c>
    </row>
    <row r="120" spans="1:14" s="139" customFormat="1" ht="35.1" customHeight="1" x14ac:dyDescent="0.7">
      <c r="A120" s="12">
        <v>113</v>
      </c>
      <c r="B120" s="12" t="s">
        <v>2550</v>
      </c>
      <c r="C120" s="13" t="s">
        <v>36</v>
      </c>
      <c r="D120" s="12" t="s">
        <v>160</v>
      </c>
      <c r="E120" s="13" t="s">
        <v>161</v>
      </c>
      <c r="F120" s="12" t="s">
        <v>19</v>
      </c>
      <c r="G120" s="12" t="s">
        <v>149</v>
      </c>
      <c r="H120" s="13" t="s">
        <v>22</v>
      </c>
      <c r="I120" s="13" t="s">
        <v>2371</v>
      </c>
      <c r="J120" s="14" t="s">
        <v>34</v>
      </c>
      <c r="K120" s="15"/>
      <c r="L120" s="16"/>
      <c r="M120" s="17">
        <v>1724</v>
      </c>
      <c r="N120" s="255" t="str">
        <f t="shared" si="1"/>
        <v>5110-1241-1-0159</v>
      </c>
    </row>
    <row r="121" spans="1:14" s="139" customFormat="1" ht="35.1" customHeight="1" x14ac:dyDescent="0.7">
      <c r="A121" s="12">
        <v>114</v>
      </c>
      <c r="B121" s="12" t="s">
        <v>2551</v>
      </c>
      <c r="C121" s="13" t="s">
        <v>45</v>
      </c>
      <c r="D121" s="12" t="s">
        <v>19</v>
      </c>
      <c r="E121" s="13" t="s">
        <v>156</v>
      </c>
      <c r="F121" s="12" t="s">
        <v>19</v>
      </c>
      <c r="G121" s="12" t="s">
        <v>42</v>
      </c>
      <c r="H121" s="13" t="s">
        <v>22</v>
      </c>
      <c r="I121" s="13" t="s">
        <v>2371</v>
      </c>
      <c r="J121" s="14" t="s">
        <v>34</v>
      </c>
      <c r="K121" s="15"/>
      <c r="L121" s="16"/>
      <c r="M121" s="17">
        <v>3193.98</v>
      </c>
      <c r="N121" s="255" t="str">
        <f t="shared" si="1"/>
        <v>5110-1241-1-0160</v>
      </c>
    </row>
    <row r="122" spans="1:14" s="139" customFormat="1" ht="35.1" customHeight="1" x14ac:dyDescent="0.7">
      <c r="A122" s="12">
        <v>115</v>
      </c>
      <c r="B122" s="12" t="s">
        <v>2552</v>
      </c>
      <c r="C122" s="13" t="s">
        <v>26</v>
      </c>
      <c r="D122" s="12" t="s">
        <v>19</v>
      </c>
      <c r="E122" s="13" t="s">
        <v>162</v>
      </c>
      <c r="F122" s="12" t="s">
        <v>19</v>
      </c>
      <c r="G122" s="12" t="s">
        <v>42</v>
      </c>
      <c r="H122" s="13" t="s">
        <v>22</v>
      </c>
      <c r="I122" s="13" t="s">
        <v>2262</v>
      </c>
      <c r="J122" s="14" t="s">
        <v>34</v>
      </c>
      <c r="K122" s="15"/>
      <c r="L122" s="16"/>
      <c r="M122" s="17">
        <v>150</v>
      </c>
      <c r="N122" s="255" t="str">
        <f t="shared" si="1"/>
        <v>5110-1241-1-0161</v>
      </c>
    </row>
    <row r="123" spans="1:14" s="139" customFormat="1" ht="35.1" customHeight="1" x14ac:dyDescent="0.7">
      <c r="A123" s="12">
        <v>116</v>
      </c>
      <c r="B123" s="12" t="s">
        <v>2553</v>
      </c>
      <c r="C123" s="13" t="s">
        <v>163</v>
      </c>
      <c r="D123" s="12" t="s">
        <v>19</v>
      </c>
      <c r="E123" s="13" t="s">
        <v>20</v>
      </c>
      <c r="F123" s="12" t="s">
        <v>19</v>
      </c>
      <c r="G123" s="12" t="s">
        <v>42</v>
      </c>
      <c r="H123" s="13" t="s">
        <v>22</v>
      </c>
      <c r="I123" s="13" t="s">
        <v>2262</v>
      </c>
      <c r="J123" s="14" t="s">
        <v>34</v>
      </c>
      <c r="K123" s="15"/>
      <c r="L123" s="16"/>
      <c r="M123" s="17">
        <v>3144.09</v>
      </c>
      <c r="N123" s="255" t="str">
        <f t="shared" si="1"/>
        <v>5110-1241-1-0163</v>
      </c>
    </row>
    <row r="124" spans="1:14" s="139" customFormat="1" ht="35.1" customHeight="1" x14ac:dyDescent="0.7">
      <c r="A124" s="12">
        <v>117</v>
      </c>
      <c r="B124" s="12" t="s">
        <v>2554</v>
      </c>
      <c r="C124" s="13" t="s">
        <v>164</v>
      </c>
      <c r="D124" s="12" t="s">
        <v>19</v>
      </c>
      <c r="E124" s="13" t="s">
        <v>20</v>
      </c>
      <c r="F124" s="12" t="s">
        <v>19</v>
      </c>
      <c r="G124" s="12" t="s">
        <v>42</v>
      </c>
      <c r="H124" s="13" t="s">
        <v>22</v>
      </c>
      <c r="I124" s="13" t="s">
        <v>2262</v>
      </c>
      <c r="J124" s="14" t="s">
        <v>34</v>
      </c>
      <c r="K124" s="15"/>
      <c r="L124" s="16"/>
      <c r="M124" s="17">
        <v>650</v>
      </c>
      <c r="N124" s="255" t="str">
        <f t="shared" si="1"/>
        <v>5110-1241-1-0174</v>
      </c>
    </row>
    <row r="125" spans="1:14" s="139" customFormat="1" ht="35.1" customHeight="1" x14ac:dyDescent="0.7">
      <c r="A125" s="12">
        <v>118</v>
      </c>
      <c r="B125" s="12" t="s">
        <v>2555</v>
      </c>
      <c r="C125" s="13" t="s">
        <v>36</v>
      </c>
      <c r="D125" s="12" t="s">
        <v>47</v>
      </c>
      <c r="E125" s="13" t="s">
        <v>106</v>
      </c>
      <c r="F125" s="12" t="s">
        <v>19</v>
      </c>
      <c r="G125" s="12" t="s">
        <v>32</v>
      </c>
      <c r="H125" s="13" t="s">
        <v>22</v>
      </c>
      <c r="I125" s="13" t="s">
        <v>2371</v>
      </c>
      <c r="J125" s="14" t="s">
        <v>34</v>
      </c>
      <c r="K125" s="15"/>
      <c r="L125" s="16">
        <v>42146</v>
      </c>
      <c r="M125" s="17">
        <v>1158.7180000000001</v>
      </c>
      <c r="N125" s="255" t="str">
        <f t="shared" si="1"/>
        <v>5110-1241-1-0177</v>
      </c>
    </row>
    <row r="126" spans="1:14" s="139" customFormat="1" ht="35.1" customHeight="1" x14ac:dyDescent="0.7">
      <c r="A126" s="12">
        <v>119</v>
      </c>
      <c r="B126" s="12" t="s">
        <v>2556</v>
      </c>
      <c r="C126" s="13" t="s">
        <v>36</v>
      </c>
      <c r="D126" s="12" t="s">
        <v>47</v>
      </c>
      <c r="E126" s="13" t="s">
        <v>106</v>
      </c>
      <c r="F126" s="12" t="s">
        <v>19</v>
      </c>
      <c r="G126" s="12" t="s">
        <v>32</v>
      </c>
      <c r="H126" s="13" t="s">
        <v>22</v>
      </c>
      <c r="I126" s="13" t="s">
        <v>2371</v>
      </c>
      <c r="J126" s="14" t="s">
        <v>34</v>
      </c>
      <c r="K126" s="15"/>
      <c r="L126" s="16">
        <v>42146</v>
      </c>
      <c r="M126" s="17">
        <v>1158.7180000000001</v>
      </c>
      <c r="N126" s="255" t="str">
        <f t="shared" si="1"/>
        <v>5110-1241-1-0178</v>
      </c>
    </row>
    <row r="127" spans="1:14" s="139" customFormat="1" ht="35.1" customHeight="1" x14ac:dyDescent="0.7">
      <c r="A127" s="12">
        <v>120</v>
      </c>
      <c r="B127" s="12" t="s">
        <v>2557</v>
      </c>
      <c r="C127" s="13" t="s">
        <v>36</v>
      </c>
      <c r="D127" s="12" t="s">
        <v>47</v>
      </c>
      <c r="E127" s="13" t="s">
        <v>106</v>
      </c>
      <c r="F127" s="12" t="s">
        <v>19</v>
      </c>
      <c r="G127" s="12" t="s">
        <v>32</v>
      </c>
      <c r="H127" s="13" t="s">
        <v>22</v>
      </c>
      <c r="I127" s="13" t="s">
        <v>2371</v>
      </c>
      <c r="J127" s="14" t="s">
        <v>34</v>
      </c>
      <c r="K127" s="15"/>
      <c r="L127" s="16">
        <v>42146</v>
      </c>
      <c r="M127" s="17">
        <v>1158.7180000000001</v>
      </c>
      <c r="N127" s="255" t="str">
        <f t="shared" si="1"/>
        <v>5110-1241-1-0179</v>
      </c>
    </row>
    <row r="128" spans="1:14" s="139" customFormat="1" ht="35.1" customHeight="1" x14ac:dyDescent="0.7">
      <c r="A128" s="12">
        <v>121</v>
      </c>
      <c r="B128" s="12" t="s">
        <v>2558</v>
      </c>
      <c r="C128" s="13" t="s">
        <v>36</v>
      </c>
      <c r="D128" s="12" t="s">
        <v>47</v>
      </c>
      <c r="E128" s="13" t="s">
        <v>106</v>
      </c>
      <c r="F128" s="12" t="s">
        <v>19</v>
      </c>
      <c r="G128" s="12" t="s">
        <v>32</v>
      </c>
      <c r="H128" s="13" t="s">
        <v>22</v>
      </c>
      <c r="I128" s="13" t="s">
        <v>2371</v>
      </c>
      <c r="J128" s="14" t="s">
        <v>34</v>
      </c>
      <c r="K128" s="15"/>
      <c r="L128" s="16">
        <v>42146</v>
      </c>
      <c r="M128" s="17">
        <v>1158.7180000000001</v>
      </c>
      <c r="N128" s="255" t="str">
        <f t="shared" si="1"/>
        <v>5110-1241-1-0180</v>
      </c>
    </row>
    <row r="129" spans="1:14" s="139" customFormat="1" ht="35.1" customHeight="1" x14ac:dyDescent="0.7">
      <c r="A129" s="12">
        <v>122</v>
      </c>
      <c r="B129" s="12" t="s">
        <v>2559</v>
      </c>
      <c r="C129" s="13" t="s">
        <v>36</v>
      </c>
      <c r="D129" s="12" t="s">
        <v>47</v>
      </c>
      <c r="E129" s="13" t="s">
        <v>106</v>
      </c>
      <c r="F129" s="12" t="s">
        <v>19</v>
      </c>
      <c r="G129" s="12" t="s">
        <v>32</v>
      </c>
      <c r="H129" s="13" t="s">
        <v>22</v>
      </c>
      <c r="I129" s="13" t="s">
        <v>2262</v>
      </c>
      <c r="J129" s="14" t="s">
        <v>34</v>
      </c>
      <c r="K129" s="15"/>
      <c r="L129" s="16">
        <v>42146</v>
      </c>
      <c r="M129" s="17">
        <v>1158.7180000000001</v>
      </c>
      <c r="N129" s="255" t="str">
        <f t="shared" si="1"/>
        <v>5110-1241-1-0181</v>
      </c>
    </row>
    <row r="130" spans="1:14" s="139" customFormat="1" ht="35.1" customHeight="1" x14ac:dyDescent="0.7">
      <c r="A130" s="12">
        <v>123</v>
      </c>
      <c r="B130" s="12" t="s">
        <v>2560</v>
      </c>
      <c r="C130" s="13" t="s">
        <v>36</v>
      </c>
      <c r="D130" s="12" t="s">
        <v>47</v>
      </c>
      <c r="E130" s="13" t="s">
        <v>106</v>
      </c>
      <c r="F130" s="12" t="s">
        <v>19</v>
      </c>
      <c r="G130" s="12" t="s">
        <v>32</v>
      </c>
      <c r="H130" s="13" t="s">
        <v>22</v>
      </c>
      <c r="I130" s="13" t="s">
        <v>2371</v>
      </c>
      <c r="J130" s="14" t="s">
        <v>34</v>
      </c>
      <c r="K130" s="15"/>
      <c r="L130" s="16">
        <v>42146</v>
      </c>
      <c r="M130" s="17">
        <v>1158.7180000000001</v>
      </c>
      <c r="N130" s="255" t="str">
        <f t="shared" si="1"/>
        <v>5110-1241-1-0182</v>
      </c>
    </row>
    <row r="131" spans="1:14" s="139" customFormat="1" ht="35.1" customHeight="1" x14ac:dyDescent="0.7">
      <c r="A131" s="12">
        <v>124</v>
      </c>
      <c r="B131" s="12" t="s">
        <v>2561</v>
      </c>
      <c r="C131" s="13" t="s">
        <v>36</v>
      </c>
      <c r="D131" s="12" t="s">
        <v>47</v>
      </c>
      <c r="E131" s="13" t="s">
        <v>106</v>
      </c>
      <c r="F131" s="12" t="s">
        <v>19</v>
      </c>
      <c r="G131" s="12" t="s">
        <v>32</v>
      </c>
      <c r="H131" s="13" t="s">
        <v>22</v>
      </c>
      <c r="I131" s="13" t="s">
        <v>2371</v>
      </c>
      <c r="J131" s="14" t="s">
        <v>34</v>
      </c>
      <c r="K131" s="15"/>
      <c r="L131" s="16">
        <v>42146</v>
      </c>
      <c r="M131" s="17">
        <v>1158.7180000000001</v>
      </c>
      <c r="N131" s="255" t="str">
        <f t="shared" si="1"/>
        <v>5110-1241-1-0183</v>
      </c>
    </row>
    <row r="132" spans="1:14" s="139" customFormat="1" ht="35.1" customHeight="1" x14ac:dyDescent="0.7">
      <c r="A132" s="12">
        <v>125</v>
      </c>
      <c r="B132" s="12" t="s">
        <v>2562</v>
      </c>
      <c r="C132" s="13" t="s">
        <v>36</v>
      </c>
      <c r="D132" s="12" t="s">
        <v>47</v>
      </c>
      <c r="E132" s="13" t="s">
        <v>106</v>
      </c>
      <c r="F132" s="12" t="s">
        <v>19</v>
      </c>
      <c r="G132" s="12" t="s">
        <v>32</v>
      </c>
      <c r="H132" s="13" t="s">
        <v>22</v>
      </c>
      <c r="I132" s="13" t="s">
        <v>2371</v>
      </c>
      <c r="J132" s="14" t="s">
        <v>34</v>
      </c>
      <c r="K132" s="15"/>
      <c r="L132" s="16">
        <v>42146</v>
      </c>
      <c r="M132" s="17">
        <v>1158.7180000000001</v>
      </c>
      <c r="N132" s="255" t="str">
        <f t="shared" si="1"/>
        <v>5110-1241-1-0184</v>
      </c>
    </row>
    <row r="133" spans="1:14" s="139" customFormat="1" ht="35.1" customHeight="1" x14ac:dyDescent="0.7">
      <c r="A133" s="12">
        <v>126</v>
      </c>
      <c r="B133" s="12" t="s">
        <v>2563</v>
      </c>
      <c r="C133" s="13" t="s">
        <v>36</v>
      </c>
      <c r="D133" s="12" t="s">
        <v>47</v>
      </c>
      <c r="E133" s="13" t="s">
        <v>106</v>
      </c>
      <c r="F133" s="12" t="s">
        <v>19</v>
      </c>
      <c r="G133" s="12" t="s">
        <v>32</v>
      </c>
      <c r="H133" s="13" t="s">
        <v>22</v>
      </c>
      <c r="I133" s="13" t="s">
        <v>2371</v>
      </c>
      <c r="J133" s="14" t="s">
        <v>34</v>
      </c>
      <c r="K133" s="15"/>
      <c r="L133" s="16">
        <v>42146</v>
      </c>
      <c r="M133" s="17">
        <v>1158.7180000000001</v>
      </c>
      <c r="N133" s="255" t="str">
        <f t="shared" si="1"/>
        <v>5110-1241-1-0185</v>
      </c>
    </row>
    <row r="134" spans="1:14" s="139" customFormat="1" ht="35.1" customHeight="1" x14ac:dyDescent="0.7">
      <c r="A134" s="12">
        <v>127</v>
      </c>
      <c r="B134" s="12" t="s">
        <v>2564</v>
      </c>
      <c r="C134" s="13" t="s">
        <v>36</v>
      </c>
      <c r="D134" s="12" t="s">
        <v>47</v>
      </c>
      <c r="E134" s="13" t="s">
        <v>106</v>
      </c>
      <c r="F134" s="12" t="s">
        <v>19</v>
      </c>
      <c r="G134" s="12" t="s">
        <v>32</v>
      </c>
      <c r="H134" s="13" t="s">
        <v>22</v>
      </c>
      <c r="I134" s="13" t="s">
        <v>2262</v>
      </c>
      <c r="J134" s="14" t="s">
        <v>34</v>
      </c>
      <c r="K134" s="15"/>
      <c r="L134" s="16">
        <v>42146</v>
      </c>
      <c r="M134" s="17">
        <v>1158.7180000000001</v>
      </c>
      <c r="N134" s="255" t="str">
        <f t="shared" si="1"/>
        <v>5110-1241-1-0186</v>
      </c>
    </row>
    <row r="135" spans="1:14" s="139" customFormat="1" ht="35.1" customHeight="1" x14ac:dyDescent="0.7">
      <c r="A135" s="12">
        <v>128</v>
      </c>
      <c r="B135" s="12" t="s">
        <v>2565</v>
      </c>
      <c r="C135" s="13" t="s">
        <v>36</v>
      </c>
      <c r="D135" s="12" t="s">
        <v>47</v>
      </c>
      <c r="E135" s="13" t="s">
        <v>106</v>
      </c>
      <c r="F135" s="12" t="s">
        <v>19</v>
      </c>
      <c r="G135" s="12" t="s">
        <v>32</v>
      </c>
      <c r="H135" s="13" t="s">
        <v>22</v>
      </c>
      <c r="I135" s="13" t="s">
        <v>2262</v>
      </c>
      <c r="J135" s="14" t="s">
        <v>34</v>
      </c>
      <c r="K135" s="15"/>
      <c r="L135" s="16">
        <v>42146</v>
      </c>
      <c r="M135" s="17">
        <v>1158.7180000000001</v>
      </c>
      <c r="N135" s="255" t="str">
        <f t="shared" si="1"/>
        <v>5110-1241-1-0187</v>
      </c>
    </row>
    <row r="136" spans="1:14" s="139" customFormat="1" ht="35.1" customHeight="1" x14ac:dyDescent="0.7">
      <c r="A136" s="12">
        <v>129</v>
      </c>
      <c r="B136" s="12" t="s">
        <v>2566</v>
      </c>
      <c r="C136" s="13" t="s">
        <v>36</v>
      </c>
      <c r="D136" s="12" t="s">
        <v>47</v>
      </c>
      <c r="E136" s="13" t="s">
        <v>106</v>
      </c>
      <c r="F136" s="12" t="s">
        <v>19</v>
      </c>
      <c r="G136" s="12" t="s">
        <v>32</v>
      </c>
      <c r="H136" s="13" t="s">
        <v>22</v>
      </c>
      <c r="I136" s="13" t="s">
        <v>137</v>
      </c>
      <c r="J136" s="14" t="s">
        <v>34</v>
      </c>
      <c r="K136" s="15"/>
      <c r="L136" s="16">
        <v>42146</v>
      </c>
      <c r="M136" s="17">
        <v>1158.7180000000001</v>
      </c>
      <c r="N136" s="255" t="str">
        <f t="shared" si="1"/>
        <v>5110-1241-1-0188</v>
      </c>
    </row>
    <row r="137" spans="1:14" s="139" customFormat="1" ht="35.1" customHeight="1" x14ac:dyDescent="0.7">
      <c r="A137" s="12">
        <v>130</v>
      </c>
      <c r="B137" s="12" t="s">
        <v>2567</v>
      </c>
      <c r="C137" s="13" t="s">
        <v>36</v>
      </c>
      <c r="D137" s="12" t="s">
        <v>47</v>
      </c>
      <c r="E137" s="13" t="s">
        <v>106</v>
      </c>
      <c r="F137" s="12" t="s">
        <v>19</v>
      </c>
      <c r="G137" s="12" t="s">
        <v>32</v>
      </c>
      <c r="H137" s="13" t="s">
        <v>22</v>
      </c>
      <c r="I137" s="13" t="s">
        <v>2371</v>
      </c>
      <c r="J137" s="14" t="s">
        <v>34</v>
      </c>
      <c r="K137" s="15"/>
      <c r="L137" s="16">
        <v>42146</v>
      </c>
      <c r="M137" s="17">
        <v>2999.23</v>
      </c>
      <c r="N137" s="255" t="str">
        <f t="shared" ref="N137:N200" si="2">B137</f>
        <v>5110-1241-1-0189</v>
      </c>
    </row>
    <row r="138" spans="1:14" s="139" customFormat="1" ht="35.1" customHeight="1" x14ac:dyDescent="0.7">
      <c r="A138" s="12">
        <v>131</v>
      </c>
      <c r="B138" s="12" t="s">
        <v>2568</v>
      </c>
      <c r="C138" s="13" t="s">
        <v>36</v>
      </c>
      <c r="D138" s="12" t="s">
        <v>47</v>
      </c>
      <c r="E138" s="13" t="s">
        <v>148</v>
      </c>
      <c r="F138" s="12" t="s">
        <v>19</v>
      </c>
      <c r="G138" s="12" t="s">
        <v>32</v>
      </c>
      <c r="H138" s="13" t="s">
        <v>22</v>
      </c>
      <c r="I138" s="13" t="s">
        <v>1852</v>
      </c>
      <c r="J138" s="14" t="s">
        <v>34</v>
      </c>
      <c r="K138" s="15"/>
      <c r="L138" s="16">
        <v>42146</v>
      </c>
      <c r="M138" s="17">
        <v>2999.23</v>
      </c>
      <c r="N138" s="255" t="str">
        <f t="shared" si="2"/>
        <v>5110-1241-1-0190</v>
      </c>
    </row>
    <row r="139" spans="1:14" s="139" customFormat="1" ht="35.1" customHeight="1" x14ac:dyDescent="0.7">
      <c r="A139" s="12">
        <v>132</v>
      </c>
      <c r="B139" s="12" t="s">
        <v>2569</v>
      </c>
      <c r="C139" s="13" t="s">
        <v>36</v>
      </c>
      <c r="D139" s="12" t="s">
        <v>47</v>
      </c>
      <c r="E139" s="13" t="s">
        <v>106</v>
      </c>
      <c r="F139" s="12" t="s">
        <v>19</v>
      </c>
      <c r="G139" s="12" t="s">
        <v>32</v>
      </c>
      <c r="H139" s="13" t="s">
        <v>22</v>
      </c>
      <c r="I139" s="13" t="s">
        <v>2371</v>
      </c>
      <c r="J139" s="14" t="s">
        <v>34</v>
      </c>
      <c r="K139" s="15"/>
      <c r="L139" s="16">
        <v>42146</v>
      </c>
      <c r="M139" s="17">
        <v>2999.23</v>
      </c>
      <c r="N139" s="255" t="str">
        <f t="shared" si="2"/>
        <v>5110-1241-1-0191</v>
      </c>
    </row>
    <row r="140" spans="1:14" s="139" customFormat="1" ht="35.1" customHeight="1" x14ac:dyDescent="0.7">
      <c r="A140" s="12">
        <v>133</v>
      </c>
      <c r="B140" s="12" t="s">
        <v>2570</v>
      </c>
      <c r="C140" s="13" t="s">
        <v>18</v>
      </c>
      <c r="D140" s="12" t="s">
        <v>50</v>
      </c>
      <c r="E140" s="13" t="s">
        <v>51</v>
      </c>
      <c r="F140" s="12" t="s">
        <v>19</v>
      </c>
      <c r="G140" s="12" t="s">
        <v>32</v>
      </c>
      <c r="H140" s="13" t="s">
        <v>22</v>
      </c>
      <c r="I140" s="13" t="s">
        <v>33</v>
      </c>
      <c r="J140" s="14" t="s">
        <v>34</v>
      </c>
      <c r="K140" s="15"/>
      <c r="L140" s="16">
        <v>42146</v>
      </c>
      <c r="M140" s="17">
        <v>368.93627500000002</v>
      </c>
      <c r="N140" s="255" t="str">
        <f t="shared" si="2"/>
        <v>5110-1241-1-0193</v>
      </c>
    </row>
    <row r="141" spans="1:14" s="139" customFormat="1" ht="35.1" customHeight="1" x14ac:dyDescent="0.7">
      <c r="A141" s="12">
        <v>134</v>
      </c>
      <c r="B141" s="12" t="s">
        <v>3070</v>
      </c>
      <c r="C141" s="13" t="s">
        <v>18</v>
      </c>
      <c r="D141" s="12" t="s">
        <v>50</v>
      </c>
      <c r="E141" s="13" t="s">
        <v>51</v>
      </c>
      <c r="F141" s="12" t="s">
        <v>19</v>
      </c>
      <c r="G141" s="12" t="s">
        <v>32</v>
      </c>
      <c r="H141" s="13" t="s">
        <v>22</v>
      </c>
      <c r="I141" s="13" t="s">
        <v>33</v>
      </c>
      <c r="J141" s="14" t="s">
        <v>34</v>
      </c>
      <c r="K141" s="15"/>
      <c r="L141" s="16">
        <v>42146</v>
      </c>
      <c r="M141" s="17">
        <v>368.93627500000002</v>
      </c>
      <c r="N141" s="255" t="str">
        <f t="shared" si="2"/>
        <v>5110-1241-1-0098</v>
      </c>
    </row>
    <row r="142" spans="1:14" s="139" customFormat="1" ht="35.1" customHeight="1" x14ac:dyDescent="0.7">
      <c r="A142" s="12">
        <v>135</v>
      </c>
      <c r="B142" s="12" t="s">
        <v>2571</v>
      </c>
      <c r="C142" s="13" t="s">
        <v>18</v>
      </c>
      <c r="D142" s="12" t="s">
        <v>50</v>
      </c>
      <c r="E142" s="13" t="s">
        <v>51</v>
      </c>
      <c r="F142" s="12" t="s">
        <v>19</v>
      </c>
      <c r="G142" s="12" t="s">
        <v>32</v>
      </c>
      <c r="H142" s="13" t="s">
        <v>22</v>
      </c>
      <c r="I142" s="13" t="s">
        <v>33</v>
      </c>
      <c r="J142" s="14" t="s">
        <v>34</v>
      </c>
      <c r="K142" s="15"/>
      <c r="L142" s="16">
        <v>42146</v>
      </c>
      <c r="M142" s="17">
        <v>368.93627500000002</v>
      </c>
      <c r="N142" s="255" t="str">
        <f t="shared" si="2"/>
        <v>5110-1241-1-0196</v>
      </c>
    </row>
    <row r="143" spans="1:14" s="139" customFormat="1" ht="35.1" customHeight="1" x14ac:dyDescent="0.7">
      <c r="A143" s="12">
        <v>136</v>
      </c>
      <c r="B143" s="12" t="s">
        <v>2572</v>
      </c>
      <c r="C143" s="13" t="s">
        <v>18</v>
      </c>
      <c r="D143" s="12" t="s">
        <v>50</v>
      </c>
      <c r="E143" s="13" t="s">
        <v>51</v>
      </c>
      <c r="F143" s="12" t="s">
        <v>19</v>
      </c>
      <c r="G143" s="12" t="s">
        <v>32</v>
      </c>
      <c r="H143" s="13" t="s">
        <v>22</v>
      </c>
      <c r="I143" s="12" t="s">
        <v>3469</v>
      </c>
      <c r="J143" s="14" t="s">
        <v>34</v>
      </c>
      <c r="K143" s="15"/>
      <c r="L143" s="16">
        <v>42146</v>
      </c>
      <c r="M143" s="17">
        <v>368.93627500000002</v>
      </c>
      <c r="N143" s="255" t="str">
        <f t="shared" si="2"/>
        <v>5110-1241-1-0197</v>
      </c>
    </row>
    <row r="144" spans="1:14" s="139" customFormat="1" ht="35.1" customHeight="1" x14ac:dyDescent="0.7">
      <c r="A144" s="12">
        <v>137</v>
      </c>
      <c r="B144" s="12" t="s">
        <v>2573</v>
      </c>
      <c r="C144" s="13" t="s">
        <v>18</v>
      </c>
      <c r="D144" s="12" t="s">
        <v>50</v>
      </c>
      <c r="E144" s="13" t="s">
        <v>51</v>
      </c>
      <c r="F144" s="12" t="s">
        <v>19</v>
      </c>
      <c r="G144" s="12" t="s">
        <v>32</v>
      </c>
      <c r="H144" s="13" t="s">
        <v>22</v>
      </c>
      <c r="I144" s="13" t="s">
        <v>33</v>
      </c>
      <c r="J144" s="14" t="s">
        <v>34</v>
      </c>
      <c r="K144" s="15"/>
      <c r="L144" s="16">
        <v>42146</v>
      </c>
      <c r="M144" s="17">
        <v>368.93627500000002</v>
      </c>
      <c r="N144" s="255" t="str">
        <f t="shared" si="2"/>
        <v>5110-1241-1-0200</v>
      </c>
    </row>
    <row r="145" spans="1:14" s="139" customFormat="1" ht="35.1" customHeight="1" x14ac:dyDescent="0.7">
      <c r="A145" s="12">
        <v>138</v>
      </c>
      <c r="B145" s="12" t="s">
        <v>2574</v>
      </c>
      <c r="C145" s="13" t="s">
        <v>18</v>
      </c>
      <c r="D145" s="12" t="s">
        <v>50</v>
      </c>
      <c r="E145" s="13" t="s">
        <v>51</v>
      </c>
      <c r="F145" s="12" t="s">
        <v>19</v>
      </c>
      <c r="G145" s="12" t="s">
        <v>32</v>
      </c>
      <c r="H145" s="13" t="s">
        <v>22</v>
      </c>
      <c r="I145" s="13" t="s">
        <v>136</v>
      </c>
      <c r="J145" s="14" t="s">
        <v>34</v>
      </c>
      <c r="K145" s="15"/>
      <c r="L145" s="16">
        <v>42146</v>
      </c>
      <c r="M145" s="17">
        <v>368.93627500000002</v>
      </c>
      <c r="N145" s="255" t="str">
        <f t="shared" si="2"/>
        <v>5110-1241-1-0201</v>
      </c>
    </row>
    <row r="146" spans="1:14" s="139" customFormat="1" ht="35.1" customHeight="1" x14ac:dyDescent="0.7">
      <c r="A146" s="12">
        <v>139</v>
      </c>
      <c r="B146" s="12" t="s">
        <v>2575</v>
      </c>
      <c r="C146" s="13" t="s">
        <v>18</v>
      </c>
      <c r="D146" s="12" t="s">
        <v>50</v>
      </c>
      <c r="E146" s="13" t="s">
        <v>51</v>
      </c>
      <c r="F146" s="12" t="s">
        <v>19</v>
      </c>
      <c r="G146" s="12" t="s">
        <v>32</v>
      </c>
      <c r="H146" s="13" t="s">
        <v>22</v>
      </c>
      <c r="I146" s="13" t="s">
        <v>136</v>
      </c>
      <c r="J146" s="14" t="s">
        <v>34</v>
      </c>
      <c r="K146" s="15"/>
      <c r="L146" s="16">
        <v>42146</v>
      </c>
      <c r="M146" s="17">
        <v>368.93627500000002</v>
      </c>
      <c r="N146" s="255" t="str">
        <f t="shared" si="2"/>
        <v>5110-1241-1-0202</v>
      </c>
    </row>
    <row r="147" spans="1:14" s="139" customFormat="1" ht="35.1" customHeight="1" x14ac:dyDescent="0.7">
      <c r="A147" s="12">
        <v>140</v>
      </c>
      <c r="B147" s="12" t="s">
        <v>2576</v>
      </c>
      <c r="C147" s="13" t="s">
        <v>18</v>
      </c>
      <c r="D147" s="12" t="s">
        <v>50</v>
      </c>
      <c r="E147" s="13" t="s">
        <v>51</v>
      </c>
      <c r="F147" s="12" t="s">
        <v>19</v>
      </c>
      <c r="G147" s="12" t="s">
        <v>32</v>
      </c>
      <c r="H147" s="13" t="s">
        <v>22</v>
      </c>
      <c r="I147" s="13" t="s">
        <v>33</v>
      </c>
      <c r="J147" s="14" t="s">
        <v>34</v>
      </c>
      <c r="K147" s="15"/>
      <c r="L147" s="16">
        <v>42146</v>
      </c>
      <c r="M147" s="17">
        <v>368.93627500000002</v>
      </c>
      <c r="N147" s="255" t="str">
        <f t="shared" si="2"/>
        <v>5110-1241-1-0203</v>
      </c>
    </row>
    <row r="148" spans="1:14" s="139" customFormat="1" ht="35.1" customHeight="1" x14ac:dyDescent="0.7">
      <c r="A148" s="12">
        <v>141</v>
      </c>
      <c r="B148" s="12" t="s">
        <v>2577</v>
      </c>
      <c r="C148" s="13" t="s">
        <v>18</v>
      </c>
      <c r="D148" s="12" t="s">
        <v>50</v>
      </c>
      <c r="E148" s="13" t="s">
        <v>51</v>
      </c>
      <c r="F148" s="12" t="s">
        <v>19</v>
      </c>
      <c r="G148" s="12" t="s">
        <v>32</v>
      </c>
      <c r="H148" s="13" t="s">
        <v>22</v>
      </c>
      <c r="I148" s="13" t="s">
        <v>136</v>
      </c>
      <c r="J148" s="14" t="s">
        <v>34</v>
      </c>
      <c r="K148" s="15"/>
      <c r="L148" s="16">
        <v>42146</v>
      </c>
      <c r="M148" s="17">
        <v>368.93627500000002</v>
      </c>
      <c r="N148" s="255" t="str">
        <f t="shared" si="2"/>
        <v>5110-1241-1-0204</v>
      </c>
    </row>
    <row r="149" spans="1:14" s="139" customFormat="1" ht="35.1" customHeight="1" x14ac:dyDescent="0.7">
      <c r="A149" s="12">
        <v>142</v>
      </c>
      <c r="B149" s="12" t="s">
        <v>2578</v>
      </c>
      <c r="C149" s="13" t="s">
        <v>26</v>
      </c>
      <c r="D149" s="12" t="s">
        <v>19</v>
      </c>
      <c r="E149" s="13" t="s">
        <v>165</v>
      </c>
      <c r="F149" s="12" t="s">
        <v>19</v>
      </c>
      <c r="G149" s="12" t="s">
        <v>21</v>
      </c>
      <c r="H149" s="13" t="s">
        <v>22</v>
      </c>
      <c r="I149" s="13" t="s">
        <v>107</v>
      </c>
      <c r="J149" s="14" t="s">
        <v>34</v>
      </c>
      <c r="K149" s="15"/>
      <c r="L149" s="16">
        <v>42146</v>
      </c>
      <c r="M149" s="17">
        <v>1496.79</v>
      </c>
      <c r="N149" s="255" t="str">
        <f t="shared" si="2"/>
        <v>5110-1241-1-0218</v>
      </c>
    </row>
    <row r="150" spans="1:14" s="139" customFormat="1" ht="35.1" customHeight="1" x14ac:dyDescent="0.7">
      <c r="A150" s="12">
        <v>143</v>
      </c>
      <c r="B150" s="12" t="s">
        <v>2579</v>
      </c>
      <c r="C150" s="13" t="s">
        <v>30</v>
      </c>
      <c r="D150" s="12" t="s">
        <v>113</v>
      </c>
      <c r="E150" s="13" t="s">
        <v>31</v>
      </c>
      <c r="F150" s="12" t="s">
        <v>19</v>
      </c>
      <c r="G150" s="12" t="s">
        <v>42</v>
      </c>
      <c r="H150" s="13" t="s">
        <v>22</v>
      </c>
      <c r="I150" s="13" t="s">
        <v>3415</v>
      </c>
      <c r="J150" s="14" t="s">
        <v>34</v>
      </c>
      <c r="K150" s="15"/>
      <c r="L150" s="16">
        <v>42185</v>
      </c>
      <c r="M150" s="17">
        <v>3999.99</v>
      </c>
      <c r="N150" s="255" t="str">
        <f t="shared" si="2"/>
        <v>5110-1241-1-0219</v>
      </c>
    </row>
    <row r="151" spans="1:14" s="139" customFormat="1" ht="35.1" customHeight="1" x14ac:dyDescent="0.7">
      <c r="A151" s="12">
        <v>144</v>
      </c>
      <c r="B151" s="12" t="s">
        <v>2580</v>
      </c>
      <c r="C151" s="13" t="s">
        <v>26</v>
      </c>
      <c r="D151" s="12" t="s">
        <v>19</v>
      </c>
      <c r="E151" s="13" t="s">
        <v>20</v>
      </c>
      <c r="F151" s="12" t="s">
        <v>19</v>
      </c>
      <c r="G151" s="12" t="s">
        <v>21</v>
      </c>
      <c r="H151" s="13" t="s">
        <v>22</v>
      </c>
      <c r="I151" s="13" t="s">
        <v>107</v>
      </c>
      <c r="J151" s="14" t="s">
        <v>34</v>
      </c>
      <c r="K151" s="15"/>
      <c r="L151" s="16">
        <v>42146</v>
      </c>
      <c r="M151" s="17">
        <v>1496.79</v>
      </c>
      <c r="N151" s="255" t="str">
        <f t="shared" si="2"/>
        <v>5110-1241-1-0220</v>
      </c>
    </row>
    <row r="152" spans="1:14" s="139" customFormat="1" ht="35.1" customHeight="1" x14ac:dyDescent="0.7">
      <c r="A152" s="12">
        <v>145</v>
      </c>
      <c r="B152" s="12" t="s">
        <v>2581</v>
      </c>
      <c r="C152" s="13" t="s">
        <v>30</v>
      </c>
      <c r="D152" s="12" t="s">
        <v>113</v>
      </c>
      <c r="E152" s="13" t="s">
        <v>31</v>
      </c>
      <c r="F152" s="12" t="s">
        <v>19</v>
      </c>
      <c r="G152" s="12" t="s">
        <v>42</v>
      </c>
      <c r="H152" s="13" t="s">
        <v>22</v>
      </c>
      <c r="I152" s="139" t="s">
        <v>2402</v>
      </c>
      <c r="J152" s="14" t="s">
        <v>59</v>
      </c>
      <c r="K152" s="15"/>
      <c r="L152" s="16">
        <v>42185</v>
      </c>
      <c r="M152" s="17">
        <v>3999.99</v>
      </c>
      <c r="N152" s="255" t="str">
        <f t="shared" si="2"/>
        <v>5110-1241-1-0221</v>
      </c>
    </row>
    <row r="153" spans="1:14" s="139" customFormat="1" ht="35.1" customHeight="1" x14ac:dyDescent="0.7">
      <c r="A153" s="12">
        <v>146</v>
      </c>
      <c r="B153" s="12" t="s">
        <v>2582</v>
      </c>
      <c r="C153" s="13" t="s">
        <v>26</v>
      </c>
      <c r="D153" s="12" t="s">
        <v>19</v>
      </c>
      <c r="E153" s="13" t="s">
        <v>20</v>
      </c>
      <c r="F153" s="12" t="s">
        <v>19</v>
      </c>
      <c r="G153" s="12" t="s">
        <v>21</v>
      </c>
      <c r="H153" s="13" t="s">
        <v>22</v>
      </c>
      <c r="I153" s="13" t="s">
        <v>107</v>
      </c>
      <c r="J153" s="14" t="s">
        <v>34</v>
      </c>
      <c r="K153" s="15"/>
      <c r="L153" s="16">
        <v>42146</v>
      </c>
      <c r="M153" s="17">
        <v>1496.79</v>
      </c>
      <c r="N153" s="255" t="str">
        <f t="shared" si="2"/>
        <v>5110-1241-1-0222</v>
      </c>
    </row>
    <row r="154" spans="1:14" s="139" customFormat="1" ht="35.1" customHeight="1" x14ac:dyDescent="0.7">
      <c r="A154" s="12">
        <v>147</v>
      </c>
      <c r="B154" s="12" t="s">
        <v>2583</v>
      </c>
      <c r="C154" s="13" t="s">
        <v>30</v>
      </c>
      <c r="D154" s="12" t="s">
        <v>113</v>
      </c>
      <c r="E154" s="13" t="s">
        <v>31</v>
      </c>
      <c r="F154" s="12" t="s">
        <v>19</v>
      </c>
      <c r="G154" s="12" t="s">
        <v>42</v>
      </c>
      <c r="H154" s="13" t="s">
        <v>22</v>
      </c>
      <c r="I154" s="13" t="s">
        <v>3475</v>
      </c>
      <c r="J154" s="14" t="s">
        <v>34</v>
      </c>
      <c r="K154" s="15"/>
      <c r="L154" s="16">
        <v>42185</v>
      </c>
      <c r="M154" s="17">
        <v>3999.99</v>
      </c>
      <c r="N154" s="255" t="str">
        <f t="shared" si="2"/>
        <v>5110-1241-1-0223</v>
      </c>
    </row>
    <row r="155" spans="1:14" s="139" customFormat="1" ht="35.1" customHeight="1" x14ac:dyDescent="0.7">
      <c r="A155" s="12">
        <v>148</v>
      </c>
      <c r="B155" s="12" t="s">
        <v>2584</v>
      </c>
      <c r="C155" s="13" t="s">
        <v>166</v>
      </c>
      <c r="D155" s="12" t="s">
        <v>19</v>
      </c>
      <c r="E155" s="13" t="s">
        <v>167</v>
      </c>
      <c r="F155" s="12" t="s">
        <v>19</v>
      </c>
      <c r="G155" s="12" t="s">
        <v>42</v>
      </c>
      <c r="H155" s="13" t="s">
        <v>22</v>
      </c>
      <c r="I155" s="13" t="s">
        <v>2371</v>
      </c>
      <c r="J155" s="14" t="s">
        <v>34</v>
      </c>
      <c r="K155" s="15"/>
      <c r="L155" s="16"/>
      <c r="M155" s="17">
        <v>1220</v>
      </c>
      <c r="N155" s="255" t="str">
        <f t="shared" si="2"/>
        <v>5110-1241-1-0175</v>
      </c>
    </row>
    <row r="156" spans="1:14" s="139" customFormat="1" ht="35.1" customHeight="1" x14ac:dyDescent="0.7">
      <c r="A156" s="12">
        <v>149</v>
      </c>
      <c r="B156" s="12" t="s">
        <v>2585</v>
      </c>
      <c r="C156" s="13" t="s">
        <v>166</v>
      </c>
      <c r="D156" s="12" t="s">
        <v>19</v>
      </c>
      <c r="E156" s="13" t="s">
        <v>168</v>
      </c>
      <c r="F156" s="12" t="s">
        <v>19</v>
      </c>
      <c r="G156" s="12" t="s">
        <v>42</v>
      </c>
      <c r="H156" s="13" t="s">
        <v>22</v>
      </c>
      <c r="I156" s="13" t="s">
        <v>2371</v>
      </c>
      <c r="J156" s="14" t="s">
        <v>34</v>
      </c>
      <c r="K156" s="15"/>
      <c r="L156" s="16"/>
      <c r="M156" s="17">
        <v>1220</v>
      </c>
      <c r="N156" s="255" t="str">
        <f t="shared" si="2"/>
        <v>5110-1241-1-0176</v>
      </c>
    </row>
    <row r="157" spans="1:14" s="139" customFormat="1" ht="35.1" customHeight="1" x14ac:dyDescent="0.7">
      <c r="A157" s="12">
        <v>150</v>
      </c>
      <c r="B157" s="12" t="s">
        <v>2586</v>
      </c>
      <c r="C157" s="13" t="s">
        <v>36</v>
      </c>
      <c r="D157" s="12" t="s">
        <v>19</v>
      </c>
      <c r="E157" s="13" t="s">
        <v>106</v>
      </c>
      <c r="F157" s="12" t="s">
        <v>19</v>
      </c>
      <c r="G157" s="12" t="s">
        <v>32</v>
      </c>
      <c r="H157" s="13" t="s">
        <v>22</v>
      </c>
      <c r="I157" s="13" t="s">
        <v>1019</v>
      </c>
      <c r="J157" s="14" t="s">
        <v>34</v>
      </c>
      <c r="K157" s="15"/>
      <c r="L157" s="16">
        <v>42362</v>
      </c>
      <c r="M157" s="17">
        <v>1499.9959999999999</v>
      </c>
      <c r="N157" s="255" t="str">
        <f t="shared" si="2"/>
        <v>5110-1241-1-0224</v>
      </c>
    </row>
    <row r="158" spans="1:14" s="139" customFormat="1" ht="35.1" customHeight="1" x14ac:dyDescent="0.7">
      <c r="A158" s="12">
        <v>151</v>
      </c>
      <c r="B158" s="12" t="s">
        <v>2587</v>
      </c>
      <c r="C158" s="13" t="s">
        <v>36</v>
      </c>
      <c r="D158" s="12" t="s">
        <v>19</v>
      </c>
      <c r="E158" s="13" t="s">
        <v>106</v>
      </c>
      <c r="F158" s="12" t="s">
        <v>19</v>
      </c>
      <c r="G158" s="12" t="s">
        <v>32</v>
      </c>
      <c r="H158" s="13" t="s">
        <v>22</v>
      </c>
      <c r="I158" s="13" t="s">
        <v>3415</v>
      </c>
      <c r="J158" s="14" t="s">
        <v>34</v>
      </c>
      <c r="K158" s="15"/>
      <c r="L158" s="16">
        <v>42362</v>
      </c>
      <c r="M158" s="17">
        <v>1499.9959999999999</v>
      </c>
      <c r="N158" s="255" t="str">
        <f t="shared" si="2"/>
        <v>5110-1241-1-0225</v>
      </c>
    </row>
    <row r="159" spans="1:14" s="139" customFormat="1" ht="35.1" customHeight="1" x14ac:dyDescent="0.7">
      <c r="A159" s="12">
        <v>152</v>
      </c>
      <c r="B159" s="12" t="s">
        <v>2588</v>
      </c>
      <c r="C159" s="13" t="s">
        <v>95</v>
      </c>
      <c r="D159" s="12" t="s">
        <v>19</v>
      </c>
      <c r="E159" s="13" t="s">
        <v>96</v>
      </c>
      <c r="F159" s="12" t="s">
        <v>19</v>
      </c>
      <c r="G159" s="12" t="s">
        <v>97</v>
      </c>
      <c r="H159" s="13" t="s">
        <v>22</v>
      </c>
      <c r="I159" s="13" t="s">
        <v>2371</v>
      </c>
      <c r="J159" s="14" t="s">
        <v>34</v>
      </c>
      <c r="K159" s="15"/>
      <c r="L159" s="16">
        <v>42356</v>
      </c>
      <c r="M159" s="17">
        <v>5670.0003466666667</v>
      </c>
      <c r="N159" s="255" t="str">
        <f t="shared" si="2"/>
        <v>5110-1241-1-0226</v>
      </c>
    </row>
    <row r="160" spans="1:14" s="139" customFormat="1" ht="35.1" customHeight="1" x14ac:dyDescent="0.7">
      <c r="A160" s="12">
        <v>153</v>
      </c>
      <c r="B160" s="12" t="s">
        <v>2589</v>
      </c>
      <c r="C160" s="13" t="s">
        <v>95</v>
      </c>
      <c r="D160" s="12" t="s">
        <v>19</v>
      </c>
      <c r="E160" s="13" t="s">
        <v>96</v>
      </c>
      <c r="F160" s="12" t="s">
        <v>19</v>
      </c>
      <c r="G160" s="12" t="s">
        <v>97</v>
      </c>
      <c r="H160" s="13" t="s">
        <v>22</v>
      </c>
      <c r="I160" s="13" t="s">
        <v>2262</v>
      </c>
      <c r="J160" s="14" t="s">
        <v>34</v>
      </c>
      <c r="K160" s="15"/>
      <c r="L160" s="16">
        <v>42356</v>
      </c>
      <c r="M160" s="17">
        <v>5670.0003466666667</v>
      </c>
      <c r="N160" s="255" t="str">
        <f t="shared" si="2"/>
        <v>5110-1241-1-0227</v>
      </c>
    </row>
    <row r="161" spans="1:14" s="139" customFormat="1" ht="35.1" customHeight="1" x14ac:dyDescent="0.7">
      <c r="A161" s="12">
        <v>154</v>
      </c>
      <c r="B161" s="12" t="s">
        <v>2590</v>
      </c>
      <c r="C161" s="13" t="s">
        <v>157</v>
      </c>
      <c r="D161" s="12" t="s">
        <v>19</v>
      </c>
      <c r="E161" s="13" t="s">
        <v>169</v>
      </c>
      <c r="F161" s="12" t="s">
        <v>19</v>
      </c>
      <c r="G161" s="12" t="s">
        <v>42</v>
      </c>
      <c r="H161" s="13" t="s">
        <v>22</v>
      </c>
      <c r="I161" s="13" t="s">
        <v>2262</v>
      </c>
      <c r="J161" s="14" t="s">
        <v>34</v>
      </c>
      <c r="K161" s="15"/>
      <c r="L161" s="16">
        <v>42368</v>
      </c>
      <c r="M161" s="17">
        <v>14500</v>
      </c>
      <c r="N161" s="255" t="str">
        <f t="shared" si="2"/>
        <v>5110-1241-1-0228</v>
      </c>
    </row>
    <row r="162" spans="1:14" s="139" customFormat="1" ht="35.1" customHeight="1" x14ac:dyDescent="0.7">
      <c r="A162" s="12">
        <v>155</v>
      </c>
      <c r="B162" s="12" t="s">
        <v>2591</v>
      </c>
      <c r="C162" s="13" t="s">
        <v>157</v>
      </c>
      <c r="D162" s="12" t="s">
        <v>19</v>
      </c>
      <c r="E162" s="13" t="s">
        <v>169</v>
      </c>
      <c r="F162" s="12" t="s">
        <v>19</v>
      </c>
      <c r="G162" s="12" t="s">
        <v>42</v>
      </c>
      <c r="H162" s="13" t="s">
        <v>22</v>
      </c>
      <c r="I162" s="13" t="s">
        <v>2262</v>
      </c>
      <c r="J162" s="14" t="s">
        <v>34</v>
      </c>
      <c r="K162" s="15"/>
      <c r="L162" s="16">
        <v>42368</v>
      </c>
      <c r="M162" s="17">
        <v>14500</v>
      </c>
      <c r="N162" s="255" t="str">
        <f t="shared" si="2"/>
        <v>5110-1241-1-0229</v>
      </c>
    </row>
    <row r="163" spans="1:14" s="139" customFormat="1" ht="35.1" customHeight="1" x14ac:dyDescent="0.7">
      <c r="A163" s="12">
        <v>156</v>
      </c>
      <c r="B163" s="12" t="s">
        <v>2592</v>
      </c>
      <c r="C163" s="13" t="s">
        <v>45</v>
      </c>
      <c r="D163" s="12" t="s">
        <v>19</v>
      </c>
      <c r="E163" s="13" t="s">
        <v>126</v>
      </c>
      <c r="F163" s="12" t="s">
        <v>19</v>
      </c>
      <c r="G163" s="12" t="s">
        <v>127</v>
      </c>
      <c r="H163" s="13" t="s">
        <v>22</v>
      </c>
      <c r="I163" s="13" t="s">
        <v>2371</v>
      </c>
      <c r="J163" s="14" t="s">
        <v>34</v>
      </c>
      <c r="K163" s="15"/>
      <c r="L163" s="16">
        <v>42368</v>
      </c>
      <c r="M163" s="17">
        <v>5220</v>
      </c>
      <c r="N163" s="255" t="str">
        <f t="shared" si="2"/>
        <v>5110-1241-1-0230</v>
      </c>
    </row>
    <row r="164" spans="1:14" s="139" customFormat="1" ht="35.1" customHeight="1" x14ac:dyDescent="0.7">
      <c r="A164" s="12">
        <v>157</v>
      </c>
      <c r="B164" s="12" t="s">
        <v>2593</v>
      </c>
      <c r="C164" s="13" t="s">
        <v>157</v>
      </c>
      <c r="D164" s="12" t="s">
        <v>19</v>
      </c>
      <c r="E164" s="13" t="s">
        <v>169</v>
      </c>
      <c r="F164" s="12" t="s">
        <v>19</v>
      </c>
      <c r="G164" s="12" t="s">
        <v>42</v>
      </c>
      <c r="H164" s="13" t="s">
        <v>22</v>
      </c>
      <c r="I164" s="13" t="s">
        <v>2262</v>
      </c>
      <c r="J164" s="14" t="s">
        <v>34</v>
      </c>
      <c r="K164" s="15"/>
      <c r="L164" s="16">
        <v>42368</v>
      </c>
      <c r="M164" s="17">
        <v>14500</v>
      </c>
      <c r="N164" s="255" t="str">
        <f t="shared" si="2"/>
        <v>5110-1241-1-0231</v>
      </c>
    </row>
    <row r="165" spans="1:14" s="139" customFormat="1" ht="35.1" customHeight="1" x14ac:dyDescent="0.7">
      <c r="A165" s="12">
        <v>158</v>
      </c>
      <c r="B165" s="12" t="s">
        <v>2594</v>
      </c>
      <c r="C165" s="13" t="s">
        <v>45</v>
      </c>
      <c r="D165" s="12" t="s">
        <v>19</v>
      </c>
      <c r="E165" s="13" t="s">
        <v>126</v>
      </c>
      <c r="F165" s="12" t="s">
        <v>19</v>
      </c>
      <c r="G165" s="12" t="s">
        <v>127</v>
      </c>
      <c r="H165" s="13" t="s">
        <v>22</v>
      </c>
      <c r="I165" s="13" t="s">
        <v>2371</v>
      </c>
      <c r="J165" s="14" t="s">
        <v>34</v>
      </c>
      <c r="K165" s="15"/>
      <c r="L165" s="16">
        <v>42368</v>
      </c>
      <c r="M165" s="17">
        <v>5220</v>
      </c>
      <c r="N165" s="255" t="str">
        <f t="shared" si="2"/>
        <v>5110-1241-1-0232</v>
      </c>
    </row>
    <row r="166" spans="1:14" s="139" customFormat="1" ht="35.1" customHeight="1" x14ac:dyDescent="0.7">
      <c r="A166" s="12">
        <v>159</v>
      </c>
      <c r="B166" s="12" t="s">
        <v>2595</v>
      </c>
      <c r="C166" s="13" t="s">
        <v>18</v>
      </c>
      <c r="D166" s="12" t="s">
        <v>19</v>
      </c>
      <c r="E166" s="13" t="s">
        <v>20</v>
      </c>
      <c r="F166" s="12" t="s">
        <v>19</v>
      </c>
      <c r="G166" s="12" t="s">
        <v>32</v>
      </c>
      <c r="H166" s="13" t="s">
        <v>22</v>
      </c>
      <c r="I166" s="13" t="s">
        <v>2262</v>
      </c>
      <c r="J166" s="14" t="s">
        <v>34</v>
      </c>
      <c r="K166" s="15"/>
      <c r="L166" s="16">
        <v>42356</v>
      </c>
      <c r="M166" s="17">
        <v>560.00160000000005</v>
      </c>
      <c r="N166" s="255" t="str">
        <f t="shared" si="2"/>
        <v>5110-1241-1-0233</v>
      </c>
    </row>
    <row r="167" spans="1:14" s="139" customFormat="1" ht="35.1" customHeight="1" x14ac:dyDescent="0.7">
      <c r="A167" s="12">
        <v>160</v>
      </c>
      <c r="B167" s="12" t="s">
        <v>2596</v>
      </c>
      <c r="C167" s="13" t="s">
        <v>157</v>
      </c>
      <c r="D167" s="12" t="s">
        <v>19</v>
      </c>
      <c r="E167" s="13" t="s">
        <v>169</v>
      </c>
      <c r="F167" s="12" t="s">
        <v>19</v>
      </c>
      <c r="G167" s="12" t="s">
        <v>42</v>
      </c>
      <c r="H167" s="13" t="s">
        <v>22</v>
      </c>
      <c r="I167" s="13" t="s">
        <v>2262</v>
      </c>
      <c r="J167" s="14" t="s">
        <v>34</v>
      </c>
      <c r="K167" s="15"/>
      <c r="L167" s="16">
        <v>42368</v>
      </c>
      <c r="M167" s="17">
        <v>14500</v>
      </c>
      <c r="N167" s="255" t="str">
        <f t="shared" si="2"/>
        <v>5110-1241-1-0234</v>
      </c>
    </row>
    <row r="168" spans="1:14" s="139" customFormat="1" ht="35.1" customHeight="1" x14ac:dyDescent="0.7">
      <c r="A168" s="12">
        <v>161</v>
      </c>
      <c r="B168" s="12" t="s">
        <v>2597</v>
      </c>
      <c r="C168" s="13" t="s">
        <v>45</v>
      </c>
      <c r="D168" s="12" t="s">
        <v>19</v>
      </c>
      <c r="E168" s="13" t="s">
        <v>126</v>
      </c>
      <c r="F168" s="12" t="s">
        <v>19</v>
      </c>
      <c r="G168" s="12" t="s">
        <v>127</v>
      </c>
      <c r="H168" s="13" t="s">
        <v>22</v>
      </c>
      <c r="I168" s="13" t="s">
        <v>2262</v>
      </c>
      <c r="J168" s="14" t="s">
        <v>34</v>
      </c>
      <c r="K168" s="15"/>
      <c r="L168" s="16">
        <v>42368</v>
      </c>
      <c r="M168" s="17">
        <v>5220</v>
      </c>
      <c r="N168" s="255" t="str">
        <f t="shared" si="2"/>
        <v>5110-1241-1-0235</v>
      </c>
    </row>
    <row r="169" spans="1:14" s="139" customFormat="1" ht="35.1" customHeight="1" x14ac:dyDescent="0.7">
      <c r="A169" s="12">
        <v>162</v>
      </c>
      <c r="B169" s="12" t="s">
        <v>2598</v>
      </c>
      <c r="C169" s="13" t="s">
        <v>18</v>
      </c>
      <c r="D169" s="12" t="s">
        <v>19</v>
      </c>
      <c r="E169" s="13" t="s">
        <v>20</v>
      </c>
      <c r="F169" s="12" t="s">
        <v>19</v>
      </c>
      <c r="G169" s="12" t="s">
        <v>32</v>
      </c>
      <c r="H169" s="13" t="s">
        <v>22</v>
      </c>
      <c r="I169" s="13" t="s">
        <v>33</v>
      </c>
      <c r="J169" s="14" t="s">
        <v>34</v>
      </c>
      <c r="K169" s="15"/>
      <c r="L169" s="16">
        <v>42356</v>
      </c>
      <c r="M169" s="17">
        <v>560.00160000000005</v>
      </c>
      <c r="N169" s="255" t="str">
        <f t="shared" si="2"/>
        <v>5110-1241-1-0236</v>
      </c>
    </row>
    <row r="170" spans="1:14" s="139" customFormat="1" ht="35.1" customHeight="1" x14ac:dyDescent="0.7">
      <c r="A170" s="12">
        <v>163</v>
      </c>
      <c r="B170" s="12" t="s">
        <v>2599</v>
      </c>
      <c r="C170" s="13" t="s">
        <v>157</v>
      </c>
      <c r="D170" s="12" t="s">
        <v>19</v>
      </c>
      <c r="E170" s="13" t="s">
        <v>169</v>
      </c>
      <c r="F170" s="12" t="s">
        <v>19</v>
      </c>
      <c r="G170" s="12" t="s">
        <v>42</v>
      </c>
      <c r="H170" s="13" t="s">
        <v>22</v>
      </c>
      <c r="I170" s="13" t="s">
        <v>2262</v>
      </c>
      <c r="J170" s="14" t="s">
        <v>34</v>
      </c>
      <c r="K170" s="15"/>
      <c r="L170" s="16">
        <v>42368</v>
      </c>
      <c r="M170" s="17">
        <v>14500</v>
      </c>
      <c r="N170" s="255" t="str">
        <f t="shared" si="2"/>
        <v>5110-1241-1-0237</v>
      </c>
    </row>
    <row r="171" spans="1:14" s="139" customFormat="1" ht="35.1" customHeight="1" x14ac:dyDescent="0.7">
      <c r="A171" s="12">
        <v>164</v>
      </c>
      <c r="B171" s="12" t="s">
        <v>2600</v>
      </c>
      <c r="C171" s="13" t="s">
        <v>18</v>
      </c>
      <c r="D171" s="12" t="s">
        <v>19</v>
      </c>
      <c r="E171" s="13" t="s">
        <v>20</v>
      </c>
      <c r="F171" s="12" t="s">
        <v>19</v>
      </c>
      <c r="G171" s="12" t="s">
        <v>32</v>
      </c>
      <c r="H171" s="13" t="s">
        <v>22</v>
      </c>
      <c r="I171" s="13" t="s">
        <v>33</v>
      </c>
      <c r="J171" s="14" t="s">
        <v>34</v>
      </c>
      <c r="K171" s="15"/>
      <c r="L171" s="16">
        <v>42356</v>
      </c>
      <c r="M171" s="17">
        <v>560.00160000000005</v>
      </c>
      <c r="N171" s="255" t="str">
        <f t="shared" si="2"/>
        <v>5110-1241-1-0238</v>
      </c>
    </row>
    <row r="172" spans="1:14" s="139" customFormat="1" ht="35.1" customHeight="1" x14ac:dyDescent="0.7">
      <c r="A172" s="12">
        <v>165</v>
      </c>
      <c r="B172" s="12" t="s">
        <v>2601</v>
      </c>
      <c r="C172" s="13" t="s">
        <v>18</v>
      </c>
      <c r="D172" s="12" t="s">
        <v>19</v>
      </c>
      <c r="E172" s="13" t="s">
        <v>20</v>
      </c>
      <c r="F172" s="12" t="s">
        <v>19</v>
      </c>
      <c r="G172" s="12" t="s">
        <v>32</v>
      </c>
      <c r="H172" s="13" t="s">
        <v>22</v>
      </c>
      <c r="I172" s="13" t="s">
        <v>2252</v>
      </c>
      <c r="J172" s="14" t="s">
        <v>34</v>
      </c>
      <c r="K172" s="15"/>
      <c r="L172" s="16">
        <v>42356</v>
      </c>
      <c r="M172" s="17">
        <v>560.00160000000005</v>
      </c>
      <c r="N172" s="255" t="str">
        <f t="shared" si="2"/>
        <v>5110-1241-1-0240</v>
      </c>
    </row>
    <row r="173" spans="1:14" s="139" customFormat="1" ht="35.1" customHeight="1" x14ac:dyDescent="0.7">
      <c r="A173" s="12">
        <v>166</v>
      </c>
      <c r="B173" s="12" t="s">
        <v>2602</v>
      </c>
      <c r="C173" s="13" t="s">
        <v>18</v>
      </c>
      <c r="D173" s="12" t="s">
        <v>19</v>
      </c>
      <c r="E173" s="13" t="s">
        <v>20</v>
      </c>
      <c r="F173" s="12" t="s">
        <v>19</v>
      </c>
      <c r="G173" s="12" t="s">
        <v>32</v>
      </c>
      <c r="H173" s="13" t="s">
        <v>22</v>
      </c>
      <c r="I173" s="13" t="s">
        <v>33</v>
      </c>
      <c r="J173" s="14" t="s">
        <v>34</v>
      </c>
      <c r="K173" s="15"/>
      <c r="L173" s="16">
        <v>42356</v>
      </c>
      <c r="M173" s="17">
        <v>560.00160000000005</v>
      </c>
      <c r="N173" s="255" t="str">
        <f t="shared" si="2"/>
        <v>5110-1241-1-0241</v>
      </c>
    </row>
    <row r="174" spans="1:14" s="139" customFormat="1" ht="35.1" customHeight="1" x14ac:dyDescent="0.7">
      <c r="A174" s="12">
        <v>167</v>
      </c>
      <c r="B174" s="12" t="s">
        <v>2603</v>
      </c>
      <c r="C174" s="13" t="s">
        <v>166</v>
      </c>
      <c r="D174" s="12" t="s">
        <v>19</v>
      </c>
      <c r="E174" s="13" t="s">
        <v>170</v>
      </c>
      <c r="F174" s="12" t="s">
        <v>19</v>
      </c>
      <c r="G174" s="12" t="s">
        <v>171</v>
      </c>
      <c r="H174" s="13" t="s">
        <v>22</v>
      </c>
      <c r="I174" s="13" t="s">
        <v>136</v>
      </c>
      <c r="J174" s="14" t="s">
        <v>34</v>
      </c>
      <c r="K174" s="15"/>
      <c r="L174" s="16">
        <v>42356</v>
      </c>
      <c r="M174" s="17">
        <v>1219.9951999999998</v>
      </c>
      <c r="N174" s="255" t="str">
        <f t="shared" si="2"/>
        <v>5110-1241-1-0242</v>
      </c>
    </row>
    <row r="175" spans="1:14" s="139" customFormat="1" ht="35.1" customHeight="1" x14ac:dyDescent="0.7">
      <c r="A175" s="12">
        <v>168</v>
      </c>
      <c r="B175" s="12" t="s">
        <v>2604</v>
      </c>
      <c r="C175" s="13" t="s">
        <v>18</v>
      </c>
      <c r="D175" s="12" t="s">
        <v>19</v>
      </c>
      <c r="E175" s="13" t="s">
        <v>20</v>
      </c>
      <c r="F175" s="12" t="s">
        <v>19</v>
      </c>
      <c r="G175" s="12" t="s">
        <v>32</v>
      </c>
      <c r="H175" s="13" t="s">
        <v>22</v>
      </c>
      <c r="I175" s="13" t="s">
        <v>33</v>
      </c>
      <c r="J175" s="14" t="s">
        <v>34</v>
      </c>
      <c r="K175" s="15"/>
      <c r="L175" s="16">
        <v>42356</v>
      </c>
      <c r="M175" s="17">
        <v>560.00160000000005</v>
      </c>
      <c r="N175" s="255" t="str">
        <f t="shared" si="2"/>
        <v>5110-1241-1-0243</v>
      </c>
    </row>
    <row r="176" spans="1:14" s="139" customFormat="1" ht="35.1" customHeight="1" x14ac:dyDescent="0.7">
      <c r="A176" s="12">
        <v>169</v>
      </c>
      <c r="B176" s="12" t="s">
        <v>2605</v>
      </c>
      <c r="C176" s="13" t="s">
        <v>166</v>
      </c>
      <c r="D176" s="12" t="s">
        <v>19</v>
      </c>
      <c r="E176" s="13" t="s">
        <v>170</v>
      </c>
      <c r="F176" s="12" t="s">
        <v>19</v>
      </c>
      <c r="G176" s="12" t="s">
        <v>171</v>
      </c>
      <c r="H176" s="13" t="s">
        <v>22</v>
      </c>
      <c r="I176" s="13" t="s">
        <v>33</v>
      </c>
      <c r="J176" s="14" t="s">
        <v>34</v>
      </c>
      <c r="K176" s="15"/>
      <c r="L176" s="16">
        <v>42356</v>
      </c>
      <c r="M176" s="17">
        <v>1219.9951999999998</v>
      </c>
      <c r="N176" s="255" t="str">
        <f t="shared" si="2"/>
        <v>5110-1241-1-0244</v>
      </c>
    </row>
    <row r="177" spans="1:14" s="139" customFormat="1" ht="35.1" customHeight="1" x14ac:dyDescent="0.7">
      <c r="A177" s="12">
        <v>170</v>
      </c>
      <c r="B177" s="12" t="s">
        <v>2606</v>
      </c>
      <c r="C177" s="13" t="s">
        <v>18</v>
      </c>
      <c r="D177" s="12" t="s">
        <v>19</v>
      </c>
      <c r="E177" s="13" t="s">
        <v>20</v>
      </c>
      <c r="F177" s="12" t="s">
        <v>19</v>
      </c>
      <c r="G177" s="12" t="s">
        <v>32</v>
      </c>
      <c r="H177" s="13" t="s">
        <v>22</v>
      </c>
      <c r="I177" s="13" t="s">
        <v>33</v>
      </c>
      <c r="J177" s="14" t="s">
        <v>34</v>
      </c>
      <c r="K177" s="15"/>
      <c r="L177" s="16">
        <v>42356</v>
      </c>
      <c r="M177" s="17">
        <v>560.00160000000005</v>
      </c>
      <c r="N177" s="255" t="str">
        <f t="shared" si="2"/>
        <v>5110-1241-1-0245</v>
      </c>
    </row>
    <row r="178" spans="1:14" s="139" customFormat="1" ht="35.1" customHeight="1" x14ac:dyDescent="0.7">
      <c r="A178" s="12">
        <v>171</v>
      </c>
      <c r="B178" s="12" t="s">
        <v>2607</v>
      </c>
      <c r="C178" s="13" t="s">
        <v>166</v>
      </c>
      <c r="D178" s="12" t="s">
        <v>19</v>
      </c>
      <c r="E178" s="13" t="s">
        <v>170</v>
      </c>
      <c r="F178" s="12" t="s">
        <v>19</v>
      </c>
      <c r="G178" s="12" t="s">
        <v>171</v>
      </c>
      <c r="H178" s="13" t="s">
        <v>22</v>
      </c>
      <c r="I178" s="13" t="s">
        <v>33</v>
      </c>
      <c r="J178" s="14" t="s">
        <v>34</v>
      </c>
      <c r="K178" s="15"/>
      <c r="L178" s="16">
        <v>42356</v>
      </c>
      <c r="M178" s="17">
        <v>1219.9951999999998</v>
      </c>
      <c r="N178" s="255" t="str">
        <f t="shared" si="2"/>
        <v>5110-1241-1-0246</v>
      </c>
    </row>
    <row r="179" spans="1:14" s="139" customFormat="1" ht="35.1" customHeight="1" x14ac:dyDescent="0.7">
      <c r="A179" s="12">
        <v>172</v>
      </c>
      <c r="B179" s="12" t="s">
        <v>2608</v>
      </c>
      <c r="C179" s="13" t="s">
        <v>18</v>
      </c>
      <c r="D179" s="12" t="s">
        <v>19</v>
      </c>
      <c r="E179" s="13" t="s">
        <v>20</v>
      </c>
      <c r="F179" s="12" t="s">
        <v>19</v>
      </c>
      <c r="G179" s="12" t="s">
        <v>32</v>
      </c>
      <c r="H179" s="13" t="s">
        <v>22</v>
      </c>
      <c r="I179" s="13" t="s">
        <v>33</v>
      </c>
      <c r="J179" s="14" t="s">
        <v>34</v>
      </c>
      <c r="K179" s="15"/>
      <c r="L179" s="16">
        <v>42356</v>
      </c>
      <c r="M179" s="17">
        <v>560.00160000000005</v>
      </c>
      <c r="N179" s="255" t="str">
        <f t="shared" si="2"/>
        <v>5110-1241-1-0247</v>
      </c>
    </row>
    <row r="180" spans="1:14" s="139" customFormat="1" ht="35.1" customHeight="1" x14ac:dyDescent="0.7">
      <c r="A180" s="12">
        <v>173</v>
      </c>
      <c r="B180" s="12" t="s">
        <v>2609</v>
      </c>
      <c r="C180" s="13" t="s">
        <v>166</v>
      </c>
      <c r="D180" s="12" t="s">
        <v>19</v>
      </c>
      <c r="E180" s="13" t="s">
        <v>170</v>
      </c>
      <c r="F180" s="12" t="s">
        <v>19</v>
      </c>
      <c r="G180" s="12" t="s">
        <v>171</v>
      </c>
      <c r="H180" s="13" t="s">
        <v>22</v>
      </c>
      <c r="I180" s="13" t="s">
        <v>33</v>
      </c>
      <c r="J180" s="14" t="s">
        <v>34</v>
      </c>
      <c r="K180" s="15"/>
      <c r="L180" s="16">
        <v>42356</v>
      </c>
      <c r="M180" s="17">
        <v>1219.9951999999998</v>
      </c>
      <c r="N180" s="255" t="str">
        <f t="shared" si="2"/>
        <v>5110-1241-1-0248</v>
      </c>
    </row>
    <row r="181" spans="1:14" s="139" customFormat="1" ht="35.1" customHeight="1" x14ac:dyDescent="0.7">
      <c r="A181" s="12">
        <v>174</v>
      </c>
      <c r="B181" s="12" t="s">
        <v>2610</v>
      </c>
      <c r="C181" s="13" t="s">
        <v>18</v>
      </c>
      <c r="D181" s="12" t="s">
        <v>19</v>
      </c>
      <c r="E181" s="13" t="s">
        <v>20</v>
      </c>
      <c r="F181" s="12" t="s">
        <v>19</v>
      </c>
      <c r="G181" s="12" t="s">
        <v>32</v>
      </c>
      <c r="H181" s="13" t="s">
        <v>22</v>
      </c>
      <c r="I181" s="13" t="s">
        <v>33</v>
      </c>
      <c r="J181" s="14" t="s">
        <v>34</v>
      </c>
      <c r="K181" s="15"/>
      <c r="L181" s="16">
        <v>42356</v>
      </c>
      <c r="M181" s="17">
        <v>560.00160000000005</v>
      </c>
      <c r="N181" s="255" t="str">
        <f t="shared" si="2"/>
        <v>5110-1241-1-0249</v>
      </c>
    </row>
    <row r="182" spans="1:14" s="139" customFormat="1" ht="35.1" customHeight="1" x14ac:dyDescent="0.7">
      <c r="A182" s="12">
        <v>175</v>
      </c>
      <c r="B182" s="12" t="s">
        <v>2611</v>
      </c>
      <c r="C182" s="13" t="s">
        <v>166</v>
      </c>
      <c r="D182" s="12" t="s">
        <v>19</v>
      </c>
      <c r="E182" s="13" t="s">
        <v>170</v>
      </c>
      <c r="F182" s="12" t="s">
        <v>19</v>
      </c>
      <c r="G182" s="12" t="s">
        <v>171</v>
      </c>
      <c r="H182" s="13" t="s">
        <v>22</v>
      </c>
      <c r="I182" s="13" t="s">
        <v>151</v>
      </c>
      <c r="J182" s="14" t="s">
        <v>34</v>
      </c>
      <c r="K182" s="15"/>
      <c r="L182" s="16">
        <v>42356</v>
      </c>
      <c r="M182" s="17">
        <v>1219.9951999999998</v>
      </c>
      <c r="N182" s="255" t="str">
        <f t="shared" si="2"/>
        <v>5110-1241-1-0250</v>
      </c>
    </row>
    <row r="183" spans="1:14" s="139" customFormat="1" ht="35.1" customHeight="1" x14ac:dyDescent="0.7">
      <c r="A183" s="12">
        <v>176</v>
      </c>
      <c r="B183" s="12" t="s">
        <v>2612</v>
      </c>
      <c r="C183" s="13" t="s">
        <v>18</v>
      </c>
      <c r="D183" s="12" t="s">
        <v>19</v>
      </c>
      <c r="E183" s="13" t="s">
        <v>20</v>
      </c>
      <c r="F183" s="12" t="s">
        <v>19</v>
      </c>
      <c r="G183" s="12" t="s">
        <v>32</v>
      </c>
      <c r="H183" s="13" t="s">
        <v>22</v>
      </c>
      <c r="I183" s="13" t="s">
        <v>33</v>
      </c>
      <c r="J183" s="14" t="s">
        <v>34</v>
      </c>
      <c r="K183" s="15"/>
      <c r="L183" s="16">
        <v>42356</v>
      </c>
      <c r="M183" s="17">
        <v>560.00160000000005</v>
      </c>
      <c r="N183" s="255" t="str">
        <f t="shared" si="2"/>
        <v>5110-1241-1-0251</v>
      </c>
    </row>
    <row r="184" spans="1:14" s="139" customFormat="1" ht="35.1" customHeight="1" x14ac:dyDescent="0.7">
      <c r="A184" s="12">
        <v>177</v>
      </c>
      <c r="B184" s="12" t="s">
        <v>2613</v>
      </c>
      <c r="C184" s="13" t="s">
        <v>18</v>
      </c>
      <c r="D184" s="12" t="s">
        <v>19</v>
      </c>
      <c r="E184" s="13" t="s">
        <v>20</v>
      </c>
      <c r="F184" s="12" t="s">
        <v>19</v>
      </c>
      <c r="G184" s="12" t="s">
        <v>32</v>
      </c>
      <c r="H184" s="13" t="s">
        <v>22</v>
      </c>
      <c r="I184" s="13" t="s">
        <v>33</v>
      </c>
      <c r="J184" s="14" t="s">
        <v>34</v>
      </c>
      <c r="K184" s="15"/>
      <c r="L184" s="16">
        <v>42356</v>
      </c>
      <c r="M184" s="17">
        <v>1219.9951999999998</v>
      </c>
      <c r="N184" s="255" t="str">
        <f t="shared" si="2"/>
        <v>5110-1241-1-0252</v>
      </c>
    </row>
    <row r="185" spans="1:14" s="139" customFormat="1" ht="35.1" customHeight="1" x14ac:dyDescent="0.7">
      <c r="A185" s="12">
        <v>178</v>
      </c>
      <c r="B185" s="12" t="s">
        <v>2614</v>
      </c>
      <c r="C185" s="13" t="s">
        <v>166</v>
      </c>
      <c r="D185" s="12" t="s">
        <v>19</v>
      </c>
      <c r="E185" s="13" t="s">
        <v>170</v>
      </c>
      <c r="F185" s="12" t="s">
        <v>19</v>
      </c>
      <c r="G185" s="12" t="s">
        <v>171</v>
      </c>
      <c r="H185" s="13" t="s">
        <v>22</v>
      </c>
      <c r="I185" s="13" t="s">
        <v>33</v>
      </c>
      <c r="J185" s="14" t="s">
        <v>34</v>
      </c>
      <c r="K185" s="15"/>
      <c r="L185" s="16">
        <v>42356</v>
      </c>
      <c r="M185" s="17">
        <v>560.00160000000005</v>
      </c>
      <c r="N185" s="255" t="str">
        <f t="shared" si="2"/>
        <v>5110-1241-1-0253</v>
      </c>
    </row>
    <row r="186" spans="1:14" s="139" customFormat="1" ht="35.1" customHeight="1" x14ac:dyDescent="0.7">
      <c r="A186" s="12">
        <v>179</v>
      </c>
      <c r="B186" s="12" t="s">
        <v>2615</v>
      </c>
      <c r="C186" s="13" t="s">
        <v>18</v>
      </c>
      <c r="D186" s="12" t="s">
        <v>19</v>
      </c>
      <c r="E186" s="13" t="s">
        <v>20</v>
      </c>
      <c r="F186" s="12" t="s">
        <v>19</v>
      </c>
      <c r="G186" s="12" t="s">
        <v>32</v>
      </c>
      <c r="H186" s="13" t="s">
        <v>22</v>
      </c>
      <c r="I186" s="13" t="s">
        <v>33</v>
      </c>
      <c r="J186" s="14" t="s">
        <v>34</v>
      </c>
      <c r="K186" s="15"/>
      <c r="L186" s="16">
        <v>42356</v>
      </c>
      <c r="M186" s="17">
        <v>560.00160000000005</v>
      </c>
      <c r="N186" s="255" t="str">
        <f t="shared" si="2"/>
        <v>5110-1241-1-0254</v>
      </c>
    </row>
    <row r="187" spans="1:14" s="139" customFormat="1" ht="35.1" customHeight="1" x14ac:dyDescent="0.7">
      <c r="A187" s="12">
        <v>180</v>
      </c>
      <c r="B187" s="12" t="s">
        <v>2616</v>
      </c>
      <c r="C187" s="13" t="s">
        <v>166</v>
      </c>
      <c r="D187" s="12" t="s">
        <v>19</v>
      </c>
      <c r="E187" s="13" t="s">
        <v>170</v>
      </c>
      <c r="F187" s="12" t="s">
        <v>19</v>
      </c>
      <c r="G187" s="12" t="s">
        <v>171</v>
      </c>
      <c r="H187" s="13" t="s">
        <v>22</v>
      </c>
      <c r="I187" s="13" t="s">
        <v>33</v>
      </c>
      <c r="J187" s="14" t="s">
        <v>34</v>
      </c>
      <c r="K187" s="15"/>
      <c r="L187" s="16">
        <v>42356</v>
      </c>
      <c r="M187" s="17">
        <v>1219.9951999999998</v>
      </c>
      <c r="N187" s="255" t="str">
        <f t="shared" si="2"/>
        <v>5110-1241-1-0255</v>
      </c>
    </row>
    <row r="188" spans="1:14" s="139" customFormat="1" ht="35.1" customHeight="1" x14ac:dyDescent="0.7">
      <c r="A188" s="12">
        <v>181</v>
      </c>
      <c r="B188" s="12" t="s">
        <v>2617</v>
      </c>
      <c r="C188" s="13" t="s">
        <v>18</v>
      </c>
      <c r="D188" s="12" t="s">
        <v>19</v>
      </c>
      <c r="E188" s="13" t="s">
        <v>20</v>
      </c>
      <c r="F188" s="12" t="s">
        <v>19</v>
      </c>
      <c r="G188" s="12" t="s">
        <v>32</v>
      </c>
      <c r="H188" s="13" t="s">
        <v>22</v>
      </c>
      <c r="I188" s="13" t="s">
        <v>33</v>
      </c>
      <c r="J188" s="14" t="s">
        <v>34</v>
      </c>
      <c r="K188" s="15"/>
      <c r="L188" s="16">
        <v>42356</v>
      </c>
      <c r="M188" s="17">
        <v>560.00160000000005</v>
      </c>
      <c r="N188" s="255" t="str">
        <f t="shared" si="2"/>
        <v>5110-1241-1-0256</v>
      </c>
    </row>
    <row r="189" spans="1:14" s="139" customFormat="1" ht="35.1" customHeight="1" x14ac:dyDescent="0.7">
      <c r="A189" s="12">
        <v>182</v>
      </c>
      <c r="B189" s="12" t="s">
        <v>2618</v>
      </c>
      <c r="C189" s="13" t="s">
        <v>166</v>
      </c>
      <c r="D189" s="12" t="s">
        <v>19</v>
      </c>
      <c r="E189" s="13" t="s">
        <v>170</v>
      </c>
      <c r="F189" s="12" t="s">
        <v>19</v>
      </c>
      <c r="G189" s="12" t="s">
        <v>171</v>
      </c>
      <c r="H189" s="13" t="s">
        <v>22</v>
      </c>
      <c r="I189" s="13" t="s">
        <v>136</v>
      </c>
      <c r="J189" s="14" t="s">
        <v>59</v>
      </c>
      <c r="K189" s="15"/>
      <c r="L189" s="16">
        <v>42356</v>
      </c>
      <c r="M189" s="17">
        <v>1219.9951999999998</v>
      </c>
      <c r="N189" s="255" t="str">
        <f t="shared" si="2"/>
        <v>5110-1241-1-0257</v>
      </c>
    </row>
    <row r="190" spans="1:14" s="139" customFormat="1" ht="35.1" customHeight="1" x14ac:dyDescent="0.7">
      <c r="A190" s="12">
        <v>183</v>
      </c>
      <c r="B190" s="12" t="s">
        <v>2619</v>
      </c>
      <c r="C190" s="13" t="s">
        <v>18</v>
      </c>
      <c r="D190" s="12" t="s">
        <v>19</v>
      </c>
      <c r="E190" s="13" t="s">
        <v>20</v>
      </c>
      <c r="F190" s="12" t="s">
        <v>19</v>
      </c>
      <c r="G190" s="12" t="s">
        <v>32</v>
      </c>
      <c r="H190" s="13" t="s">
        <v>22</v>
      </c>
      <c r="I190" s="13" t="s">
        <v>33</v>
      </c>
      <c r="J190" s="14" t="s">
        <v>34</v>
      </c>
      <c r="K190" s="15"/>
      <c r="L190" s="16">
        <v>42356</v>
      </c>
      <c r="M190" s="17">
        <v>560.00160000000005</v>
      </c>
      <c r="N190" s="255" t="str">
        <f t="shared" si="2"/>
        <v>5110-1241-1-0258</v>
      </c>
    </row>
    <row r="191" spans="1:14" s="139" customFormat="1" ht="35.1" customHeight="1" x14ac:dyDescent="0.7">
      <c r="A191" s="12">
        <v>184</v>
      </c>
      <c r="B191" s="12" t="s">
        <v>2620</v>
      </c>
      <c r="C191" s="13" t="s">
        <v>166</v>
      </c>
      <c r="D191" s="12" t="s">
        <v>19</v>
      </c>
      <c r="E191" s="13" t="s">
        <v>170</v>
      </c>
      <c r="F191" s="12" t="s">
        <v>19</v>
      </c>
      <c r="G191" s="12" t="s">
        <v>171</v>
      </c>
      <c r="H191" s="13" t="s">
        <v>22</v>
      </c>
      <c r="I191" s="13" t="s">
        <v>320</v>
      </c>
      <c r="J191" s="14" t="s">
        <v>34</v>
      </c>
      <c r="K191" s="15"/>
      <c r="L191" s="16">
        <v>42356</v>
      </c>
      <c r="M191" s="17">
        <v>1219.9951999999998</v>
      </c>
      <c r="N191" s="255" t="str">
        <f t="shared" si="2"/>
        <v>5110-1241-1-0259</v>
      </c>
    </row>
    <row r="192" spans="1:14" s="139" customFormat="1" ht="35.1" customHeight="1" x14ac:dyDescent="0.7">
      <c r="A192" s="12">
        <v>185</v>
      </c>
      <c r="B192" s="12" t="s">
        <v>2621</v>
      </c>
      <c r="C192" s="13" t="s">
        <v>18</v>
      </c>
      <c r="D192" s="12" t="s">
        <v>19</v>
      </c>
      <c r="E192" s="13" t="s">
        <v>20</v>
      </c>
      <c r="F192" s="12" t="s">
        <v>19</v>
      </c>
      <c r="G192" s="12" t="s">
        <v>32</v>
      </c>
      <c r="H192" s="13" t="s">
        <v>22</v>
      </c>
      <c r="I192" s="13" t="s">
        <v>33</v>
      </c>
      <c r="J192" s="14" t="s">
        <v>34</v>
      </c>
      <c r="K192" s="15"/>
      <c r="L192" s="16">
        <v>42356</v>
      </c>
      <c r="M192" s="17">
        <v>560.00160000000005</v>
      </c>
      <c r="N192" s="255" t="str">
        <f t="shared" si="2"/>
        <v>5110-1241-1-0260</v>
      </c>
    </row>
    <row r="193" spans="1:14" s="139" customFormat="1" ht="35.1" customHeight="1" x14ac:dyDescent="0.7">
      <c r="A193" s="12">
        <v>186</v>
      </c>
      <c r="B193" s="12" t="s">
        <v>2622</v>
      </c>
      <c r="C193" s="13" t="s">
        <v>18</v>
      </c>
      <c r="D193" s="12" t="s">
        <v>19</v>
      </c>
      <c r="E193" s="13" t="s">
        <v>20</v>
      </c>
      <c r="F193" s="12" t="s">
        <v>19</v>
      </c>
      <c r="G193" s="12" t="s">
        <v>32</v>
      </c>
      <c r="H193" s="13" t="s">
        <v>22</v>
      </c>
      <c r="I193" s="13" t="s">
        <v>33</v>
      </c>
      <c r="J193" s="14" t="s">
        <v>34</v>
      </c>
      <c r="K193" s="15"/>
      <c r="L193" s="16">
        <v>42356</v>
      </c>
      <c r="M193" s="17">
        <v>560.00160000000005</v>
      </c>
      <c r="N193" s="255" t="str">
        <f t="shared" si="2"/>
        <v>5110-1241-1-0262</v>
      </c>
    </row>
    <row r="194" spans="1:14" s="139" customFormat="1" ht="35.1" customHeight="1" x14ac:dyDescent="0.7">
      <c r="A194" s="12">
        <v>187</v>
      </c>
      <c r="B194" s="12" t="s">
        <v>2623</v>
      </c>
      <c r="C194" s="13" t="s">
        <v>166</v>
      </c>
      <c r="D194" s="12" t="s">
        <v>19</v>
      </c>
      <c r="E194" s="13" t="s">
        <v>170</v>
      </c>
      <c r="F194" s="12" t="s">
        <v>19</v>
      </c>
      <c r="G194" s="12" t="s">
        <v>171</v>
      </c>
      <c r="H194" s="13" t="s">
        <v>22</v>
      </c>
      <c r="I194" s="13" t="s">
        <v>33</v>
      </c>
      <c r="J194" s="14" t="s">
        <v>34</v>
      </c>
      <c r="K194" s="15"/>
      <c r="L194" s="16">
        <v>42356</v>
      </c>
      <c r="M194" s="17">
        <v>1219.9951999999998</v>
      </c>
      <c r="N194" s="255" t="str">
        <f t="shared" si="2"/>
        <v>5110-1241-1-0263</v>
      </c>
    </row>
    <row r="195" spans="1:14" s="139" customFormat="1" ht="35.1" customHeight="1" x14ac:dyDescent="0.7">
      <c r="A195" s="12">
        <v>188</v>
      </c>
      <c r="B195" s="12" t="s">
        <v>2624</v>
      </c>
      <c r="C195" s="13" t="s">
        <v>18</v>
      </c>
      <c r="D195" s="12" t="s">
        <v>19</v>
      </c>
      <c r="E195" s="13" t="s">
        <v>20</v>
      </c>
      <c r="F195" s="12" t="s">
        <v>19</v>
      </c>
      <c r="G195" s="12" t="s">
        <v>32</v>
      </c>
      <c r="H195" s="13" t="s">
        <v>22</v>
      </c>
      <c r="I195" s="13" t="s">
        <v>33</v>
      </c>
      <c r="J195" s="14" t="s">
        <v>34</v>
      </c>
      <c r="K195" s="15"/>
      <c r="L195" s="16">
        <v>42356</v>
      </c>
      <c r="M195" s="17">
        <v>560.00160000000005</v>
      </c>
      <c r="N195" s="255" t="str">
        <f t="shared" si="2"/>
        <v>5110-1241-1-0264</v>
      </c>
    </row>
    <row r="196" spans="1:14" s="139" customFormat="1" ht="35.1" customHeight="1" x14ac:dyDescent="0.7">
      <c r="A196" s="12">
        <v>189</v>
      </c>
      <c r="B196" s="12" t="s">
        <v>2625</v>
      </c>
      <c r="C196" s="13" t="s">
        <v>166</v>
      </c>
      <c r="D196" s="12" t="s">
        <v>19</v>
      </c>
      <c r="E196" s="13" t="s">
        <v>170</v>
      </c>
      <c r="F196" s="12" t="s">
        <v>19</v>
      </c>
      <c r="G196" s="12" t="s">
        <v>171</v>
      </c>
      <c r="H196" s="13" t="s">
        <v>22</v>
      </c>
      <c r="I196" s="13" t="s">
        <v>33</v>
      </c>
      <c r="J196" s="14" t="s">
        <v>34</v>
      </c>
      <c r="K196" s="15"/>
      <c r="L196" s="16">
        <v>42356</v>
      </c>
      <c r="M196" s="17">
        <v>1219.9951999999998</v>
      </c>
      <c r="N196" s="255" t="str">
        <f t="shared" si="2"/>
        <v>5110-1241-1-0265</v>
      </c>
    </row>
    <row r="197" spans="1:14" s="139" customFormat="1" ht="35.1" customHeight="1" x14ac:dyDescent="0.7">
      <c r="A197" s="12">
        <v>190</v>
      </c>
      <c r="B197" s="12" t="s">
        <v>2626</v>
      </c>
      <c r="C197" s="13" t="s">
        <v>18</v>
      </c>
      <c r="D197" s="12" t="s">
        <v>19</v>
      </c>
      <c r="E197" s="13" t="s">
        <v>20</v>
      </c>
      <c r="F197" s="12" t="s">
        <v>19</v>
      </c>
      <c r="G197" s="12" t="s">
        <v>32</v>
      </c>
      <c r="H197" s="13" t="s">
        <v>22</v>
      </c>
      <c r="I197" s="13" t="s">
        <v>33</v>
      </c>
      <c r="J197" s="14" t="s">
        <v>34</v>
      </c>
      <c r="K197" s="15"/>
      <c r="L197" s="16">
        <v>42356</v>
      </c>
      <c r="M197" s="17">
        <v>560.00160000000005</v>
      </c>
      <c r="N197" s="255" t="str">
        <f t="shared" si="2"/>
        <v>5110-1241-1-0266</v>
      </c>
    </row>
    <row r="198" spans="1:14" s="139" customFormat="1" ht="35.1" customHeight="1" x14ac:dyDescent="0.7">
      <c r="A198" s="12">
        <v>191</v>
      </c>
      <c r="B198" s="12" t="s">
        <v>2627</v>
      </c>
      <c r="C198" s="13" t="s">
        <v>166</v>
      </c>
      <c r="D198" s="12" t="s">
        <v>19</v>
      </c>
      <c r="E198" s="13" t="s">
        <v>170</v>
      </c>
      <c r="F198" s="12" t="s">
        <v>19</v>
      </c>
      <c r="G198" s="12" t="s">
        <v>171</v>
      </c>
      <c r="H198" s="13" t="s">
        <v>22</v>
      </c>
      <c r="I198" s="13" t="s">
        <v>33</v>
      </c>
      <c r="J198" s="14" t="s">
        <v>34</v>
      </c>
      <c r="K198" s="15"/>
      <c r="L198" s="16">
        <v>42356</v>
      </c>
      <c r="M198" s="17">
        <v>1219.9951999999998</v>
      </c>
      <c r="N198" s="255" t="str">
        <f t="shared" si="2"/>
        <v>5110-1241-1-0267</v>
      </c>
    </row>
    <row r="199" spans="1:14" s="139" customFormat="1" ht="35.1" customHeight="1" x14ac:dyDescent="0.7">
      <c r="A199" s="12">
        <v>192</v>
      </c>
      <c r="B199" s="12" t="s">
        <v>2628</v>
      </c>
      <c r="C199" s="13" t="s">
        <v>166</v>
      </c>
      <c r="D199" s="12" t="s">
        <v>19</v>
      </c>
      <c r="E199" s="13" t="s">
        <v>170</v>
      </c>
      <c r="F199" s="12" t="s">
        <v>19</v>
      </c>
      <c r="G199" s="12" t="s">
        <v>171</v>
      </c>
      <c r="H199" s="13" t="s">
        <v>22</v>
      </c>
      <c r="I199" s="13" t="s">
        <v>33</v>
      </c>
      <c r="J199" s="14" t="s">
        <v>34</v>
      </c>
      <c r="K199" s="15"/>
      <c r="L199" s="16">
        <v>42356</v>
      </c>
      <c r="M199" s="17">
        <v>1219.9951999999998</v>
      </c>
      <c r="N199" s="255" t="str">
        <f t="shared" si="2"/>
        <v>5110-1241-1-0268</v>
      </c>
    </row>
    <row r="200" spans="1:14" s="139" customFormat="1" ht="35.1" customHeight="1" x14ac:dyDescent="0.7">
      <c r="A200" s="12">
        <v>193</v>
      </c>
      <c r="B200" s="12" t="s">
        <v>2629</v>
      </c>
      <c r="C200" s="13" t="s">
        <v>166</v>
      </c>
      <c r="D200" s="12" t="s">
        <v>19</v>
      </c>
      <c r="E200" s="13" t="s">
        <v>170</v>
      </c>
      <c r="F200" s="12" t="s">
        <v>19</v>
      </c>
      <c r="G200" s="12" t="s">
        <v>171</v>
      </c>
      <c r="H200" s="13" t="s">
        <v>22</v>
      </c>
      <c r="I200" s="13" t="s">
        <v>43</v>
      </c>
      <c r="J200" s="14" t="s">
        <v>34</v>
      </c>
      <c r="K200" s="15"/>
      <c r="L200" s="16">
        <v>42356</v>
      </c>
      <c r="M200" s="17">
        <v>1219.9951999999998</v>
      </c>
      <c r="N200" s="255" t="str">
        <f t="shared" si="2"/>
        <v>5110-1241-1-0269</v>
      </c>
    </row>
    <row r="201" spans="1:14" s="139" customFormat="1" ht="35.1" customHeight="1" x14ac:dyDescent="0.7">
      <c r="A201" s="12">
        <v>194</v>
      </c>
      <c r="B201" s="12" t="s">
        <v>2630</v>
      </c>
      <c r="C201" s="13" t="s">
        <v>18</v>
      </c>
      <c r="D201" s="12" t="s">
        <v>19</v>
      </c>
      <c r="E201" s="13" t="s">
        <v>20</v>
      </c>
      <c r="F201" s="12" t="s">
        <v>19</v>
      </c>
      <c r="G201" s="12" t="s">
        <v>32</v>
      </c>
      <c r="H201" s="13" t="s">
        <v>22</v>
      </c>
      <c r="I201" s="13" t="s">
        <v>33</v>
      </c>
      <c r="J201" s="14" t="s">
        <v>34</v>
      </c>
      <c r="K201" s="15"/>
      <c r="L201" s="16">
        <v>42356</v>
      </c>
      <c r="M201" s="17">
        <v>560.00160000000005</v>
      </c>
      <c r="N201" s="255" t="str">
        <f t="shared" ref="N201:N264" si="3">B201</f>
        <v>5110-1241-1-0270</v>
      </c>
    </row>
    <row r="202" spans="1:14" s="139" customFormat="1" ht="35.1" customHeight="1" x14ac:dyDescent="0.7">
      <c r="A202" s="12">
        <v>195</v>
      </c>
      <c r="B202" s="12" t="s">
        <v>2631</v>
      </c>
      <c r="C202" s="13" t="s">
        <v>18</v>
      </c>
      <c r="D202" s="12" t="s">
        <v>19</v>
      </c>
      <c r="E202" s="13" t="s">
        <v>20</v>
      </c>
      <c r="F202" s="12" t="s">
        <v>19</v>
      </c>
      <c r="G202" s="12" t="s">
        <v>32</v>
      </c>
      <c r="H202" s="13" t="s">
        <v>22</v>
      </c>
      <c r="I202" s="13" t="s">
        <v>33</v>
      </c>
      <c r="J202" s="14" t="s">
        <v>34</v>
      </c>
      <c r="K202" s="15"/>
      <c r="L202" s="16">
        <v>42356</v>
      </c>
      <c r="M202" s="17">
        <v>560.00160000000005</v>
      </c>
      <c r="N202" s="255" t="str">
        <f t="shared" si="3"/>
        <v>5110-1241-1-0272</v>
      </c>
    </row>
    <row r="203" spans="1:14" s="139" customFormat="1" ht="35.1" customHeight="1" x14ac:dyDescent="0.7">
      <c r="A203" s="12">
        <v>196</v>
      </c>
      <c r="B203" s="12" t="s">
        <v>2632</v>
      </c>
      <c r="C203" s="13" t="s">
        <v>166</v>
      </c>
      <c r="D203" s="12" t="s">
        <v>19</v>
      </c>
      <c r="E203" s="13" t="s">
        <v>170</v>
      </c>
      <c r="F203" s="12" t="s">
        <v>19</v>
      </c>
      <c r="G203" s="12" t="s">
        <v>171</v>
      </c>
      <c r="H203" s="13" t="s">
        <v>22</v>
      </c>
      <c r="I203" s="13" t="s">
        <v>43</v>
      </c>
      <c r="J203" s="14" t="s">
        <v>34</v>
      </c>
      <c r="K203" s="15"/>
      <c r="L203" s="16">
        <v>42356</v>
      </c>
      <c r="M203" s="17">
        <v>1219.9951999999998</v>
      </c>
      <c r="N203" s="255" t="str">
        <f t="shared" si="3"/>
        <v>5110-1241-1-0273</v>
      </c>
    </row>
    <row r="204" spans="1:14" s="139" customFormat="1" ht="35.1" customHeight="1" x14ac:dyDescent="0.7">
      <c r="A204" s="12">
        <v>197</v>
      </c>
      <c r="B204" s="12" t="s">
        <v>2633</v>
      </c>
      <c r="C204" s="13" t="s">
        <v>18</v>
      </c>
      <c r="D204" s="12" t="s">
        <v>19</v>
      </c>
      <c r="E204" s="13" t="s">
        <v>20</v>
      </c>
      <c r="F204" s="12" t="s">
        <v>19</v>
      </c>
      <c r="G204" s="12" t="s">
        <v>32</v>
      </c>
      <c r="H204" s="13" t="s">
        <v>22</v>
      </c>
      <c r="I204" s="13" t="s">
        <v>2252</v>
      </c>
      <c r="J204" s="14" t="s">
        <v>34</v>
      </c>
      <c r="K204" s="15"/>
      <c r="L204" s="16">
        <v>42356</v>
      </c>
      <c r="M204" s="17">
        <v>560.00160000000005</v>
      </c>
      <c r="N204" s="255" t="str">
        <f t="shared" si="3"/>
        <v>5110-1241-1-0274</v>
      </c>
    </row>
    <row r="205" spans="1:14" s="139" customFormat="1" ht="35.1" customHeight="1" x14ac:dyDescent="0.7">
      <c r="A205" s="12">
        <v>198</v>
      </c>
      <c r="B205" s="12" t="s">
        <v>2634</v>
      </c>
      <c r="C205" s="13" t="s">
        <v>18</v>
      </c>
      <c r="D205" s="12" t="s">
        <v>19</v>
      </c>
      <c r="E205" s="13" t="s">
        <v>20</v>
      </c>
      <c r="F205" s="12" t="s">
        <v>19</v>
      </c>
      <c r="G205" s="12" t="s">
        <v>32</v>
      </c>
      <c r="H205" s="13" t="s">
        <v>22</v>
      </c>
      <c r="I205" s="13" t="s">
        <v>33</v>
      </c>
      <c r="J205" s="14" t="s">
        <v>34</v>
      </c>
      <c r="K205" s="15"/>
      <c r="L205" s="16">
        <v>42356</v>
      </c>
      <c r="M205" s="17">
        <v>560.00160000000005</v>
      </c>
      <c r="N205" s="255" t="str">
        <f t="shared" si="3"/>
        <v>5110-1241-1-0276</v>
      </c>
    </row>
    <row r="206" spans="1:14" s="139" customFormat="1" ht="35.1" customHeight="1" x14ac:dyDescent="0.7">
      <c r="A206" s="12">
        <v>199</v>
      </c>
      <c r="B206" s="12" t="s">
        <v>2635</v>
      </c>
      <c r="C206" s="13" t="s">
        <v>18</v>
      </c>
      <c r="D206" s="12" t="s">
        <v>19</v>
      </c>
      <c r="E206" s="13" t="s">
        <v>20</v>
      </c>
      <c r="F206" s="12" t="s">
        <v>19</v>
      </c>
      <c r="G206" s="12" t="s">
        <v>32</v>
      </c>
      <c r="H206" s="13" t="s">
        <v>22</v>
      </c>
      <c r="I206" s="13" t="s">
        <v>33</v>
      </c>
      <c r="J206" s="14" t="s">
        <v>34</v>
      </c>
      <c r="K206" s="15"/>
      <c r="L206" s="16">
        <v>42356</v>
      </c>
      <c r="M206" s="17">
        <v>560.00160000000005</v>
      </c>
      <c r="N206" s="255" t="str">
        <f t="shared" si="3"/>
        <v>5110-1241-1-0277</v>
      </c>
    </row>
    <row r="207" spans="1:14" s="139" customFormat="1" ht="35.1" customHeight="1" x14ac:dyDescent="0.7">
      <c r="A207" s="12">
        <v>200</v>
      </c>
      <c r="B207" s="12" t="s">
        <v>2636</v>
      </c>
      <c r="C207" s="13" t="s">
        <v>18</v>
      </c>
      <c r="D207" s="12" t="s">
        <v>19</v>
      </c>
      <c r="E207" s="13" t="s">
        <v>20</v>
      </c>
      <c r="F207" s="12" t="s">
        <v>19</v>
      </c>
      <c r="G207" s="12" t="s">
        <v>32</v>
      </c>
      <c r="H207" s="13" t="s">
        <v>22</v>
      </c>
      <c r="I207" s="13" t="s">
        <v>33</v>
      </c>
      <c r="J207" s="14" t="s">
        <v>34</v>
      </c>
      <c r="K207" s="15"/>
      <c r="L207" s="16">
        <v>42356</v>
      </c>
      <c r="M207" s="17">
        <v>560.00160000000005</v>
      </c>
      <c r="N207" s="255" t="str">
        <f t="shared" si="3"/>
        <v>5110-1241-1-0278</v>
      </c>
    </row>
    <row r="208" spans="1:14" s="139" customFormat="1" ht="35.1" customHeight="1" x14ac:dyDescent="0.7">
      <c r="A208" s="12">
        <v>201</v>
      </c>
      <c r="B208" s="12" t="s">
        <v>2637</v>
      </c>
      <c r="C208" s="13" t="s">
        <v>18</v>
      </c>
      <c r="D208" s="12" t="s">
        <v>19</v>
      </c>
      <c r="E208" s="13" t="s">
        <v>20</v>
      </c>
      <c r="F208" s="12" t="s">
        <v>19</v>
      </c>
      <c r="G208" s="12" t="s">
        <v>32</v>
      </c>
      <c r="H208" s="13" t="s">
        <v>22</v>
      </c>
      <c r="I208" s="13" t="s">
        <v>33</v>
      </c>
      <c r="J208" s="14" t="s">
        <v>34</v>
      </c>
      <c r="K208" s="15"/>
      <c r="L208" s="16">
        <v>42356</v>
      </c>
      <c r="M208" s="17">
        <v>560.00160000000005</v>
      </c>
      <c r="N208" s="255" t="str">
        <f t="shared" si="3"/>
        <v>5110-1241-1-0279</v>
      </c>
    </row>
    <row r="209" spans="1:14" s="139" customFormat="1" ht="35.1" customHeight="1" x14ac:dyDescent="0.7">
      <c r="A209" s="12">
        <v>202</v>
      </c>
      <c r="B209" s="12" t="s">
        <v>2638</v>
      </c>
      <c r="C209" s="13" t="s">
        <v>18</v>
      </c>
      <c r="D209" s="12" t="s">
        <v>19</v>
      </c>
      <c r="E209" s="13" t="s">
        <v>20</v>
      </c>
      <c r="F209" s="12" t="s">
        <v>19</v>
      </c>
      <c r="G209" s="12" t="s">
        <v>32</v>
      </c>
      <c r="H209" s="13" t="s">
        <v>22</v>
      </c>
      <c r="I209" s="13" t="s">
        <v>33</v>
      </c>
      <c r="J209" s="14" t="s">
        <v>34</v>
      </c>
      <c r="K209" s="15"/>
      <c r="L209" s="16">
        <v>42356</v>
      </c>
      <c r="M209" s="17">
        <v>560.00160000000005</v>
      </c>
      <c r="N209" s="255" t="str">
        <f t="shared" si="3"/>
        <v>5110-1241-1-0281</v>
      </c>
    </row>
    <row r="210" spans="1:14" s="139" customFormat="1" ht="35.1" customHeight="1" x14ac:dyDescent="0.7">
      <c r="A210" s="12">
        <v>203</v>
      </c>
      <c r="B210" s="12" t="s">
        <v>2639</v>
      </c>
      <c r="C210" s="13" t="s">
        <v>18</v>
      </c>
      <c r="D210" s="12" t="s">
        <v>19</v>
      </c>
      <c r="E210" s="13" t="s">
        <v>20</v>
      </c>
      <c r="F210" s="12" t="s">
        <v>19</v>
      </c>
      <c r="G210" s="12" t="s">
        <v>32</v>
      </c>
      <c r="H210" s="13" t="s">
        <v>22</v>
      </c>
      <c r="I210" s="13" t="s">
        <v>33</v>
      </c>
      <c r="J210" s="14" t="s">
        <v>34</v>
      </c>
      <c r="K210" s="15"/>
      <c r="L210" s="16">
        <v>42356</v>
      </c>
      <c r="M210" s="17">
        <v>560.00160000000005</v>
      </c>
      <c r="N210" s="255" t="str">
        <f t="shared" si="3"/>
        <v>5110-1241-1-0282</v>
      </c>
    </row>
    <row r="211" spans="1:14" s="139" customFormat="1" ht="35.1" customHeight="1" x14ac:dyDescent="0.7">
      <c r="A211" s="12">
        <v>204</v>
      </c>
      <c r="B211" s="12" t="s">
        <v>2640</v>
      </c>
      <c r="C211" s="13" t="s">
        <v>18</v>
      </c>
      <c r="D211" s="12" t="s">
        <v>19</v>
      </c>
      <c r="E211" s="13" t="s">
        <v>20</v>
      </c>
      <c r="F211" s="12" t="s">
        <v>19</v>
      </c>
      <c r="G211" s="12" t="s">
        <v>32</v>
      </c>
      <c r="H211" s="13" t="s">
        <v>22</v>
      </c>
      <c r="I211" s="13" t="s">
        <v>2371</v>
      </c>
      <c r="J211" s="14" t="s">
        <v>34</v>
      </c>
      <c r="K211" s="15"/>
      <c r="L211" s="16">
        <v>42356</v>
      </c>
      <c r="M211" s="17">
        <v>560.00160000000005</v>
      </c>
      <c r="N211" s="255" t="str">
        <f t="shared" si="3"/>
        <v>5110-1241-1-0283</v>
      </c>
    </row>
    <row r="212" spans="1:14" s="139" customFormat="1" ht="35.1" customHeight="1" x14ac:dyDescent="0.7">
      <c r="A212" s="12">
        <v>205</v>
      </c>
      <c r="B212" s="12" t="s">
        <v>2641</v>
      </c>
      <c r="C212" s="13" t="s">
        <v>18</v>
      </c>
      <c r="D212" s="12" t="s">
        <v>19</v>
      </c>
      <c r="E212" s="13" t="s">
        <v>20</v>
      </c>
      <c r="F212" s="12" t="s">
        <v>19</v>
      </c>
      <c r="G212" s="12" t="s">
        <v>32</v>
      </c>
      <c r="H212" s="13" t="s">
        <v>22</v>
      </c>
      <c r="I212" s="13" t="s">
        <v>33</v>
      </c>
      <c r="J212" s="14" t="s">
        <v>34</v>
      </c>
      <c r="K212" s="15"/>
      <c r="L212" s="16">
        <v>42356</v>
      </c>
      <c r="M212" s="17">
        <v>560.00160000000005</v>
      </c>
      <c r="N212" s="255" t="str">
        <f t="shared" si="3"/>
        <v>5110-1241-1-0284</v>
      </c>
    </row>
    <row r="213" spans="1:14" s="139" customFormat="1" ht="35.1" customHeight="1" x14ac:dyDescent="0.7">
      <c r="A213" s="12">
        <v>206</v>
      </c>
      <c r="B213" s="12" t="s">
        <v>2642</v>
      </c>
      <c r="C213" s="13" t="s">
        <v>18</v>
      </c>
      <c r="D213" s="12" t="s">
        <v>19</v>
      </c>
      <c r="E213" s="13" t="s">
        <v>20</v>
      </c>
      <c r="F213" s="12" t="s">
        <v>19</v>
      </c>
      <c r="G213" s="12" t="s">
        <v>32</v>
      </c>
      <c r="H213" s="13" t="s">
        <v>22</v>
      </c>
      <c r="I213" s="13" t="s">
        <v>33</v>
      </c>
      <c r="J213" s="14" t="s">
        <v>34</v>
      </c>
      <c r="K213" s="15"/>
      <c r="L213" s="16">
        <v>42356</v>
      </c>
      <c r="M213" s="17">
        <v>560.00160000000005</v>
      </c>
      <c r="N213" s="255" t="str">
        <f t="shared" si="3"/>
        <v>5110-1241-1-0285</v>
      </c>
    </row>
    <row r="214" spans="1:14" s="139" customFormat="1" ht="35.1" customHeight="1" x14ac:dyDescent="0.7">
      <c r="A214" s="12">
        <v>207</v>
      </c>
      <c r="B214" s="12" t="s">
        <v>2643</v>
      </c>
      <c r="C214" s="13" t="s">
        <v>18</v>
      </c>
      <c r="D214" s="12" t="s">
        <v>19</v>
      </c>
      <c r="E214" s="13" t="s">
        <v>20</v>
      </c>
      <c r="F214" s="12" t="s">
        <v>19</v>
      </c>
      <c r="G214" s="12" t="s">
        <v>32</v>
      </c>
      <c r="H214" s="13" t="s">
        <v>22</v>
      </c>
      <c r="I214" s="13" t="s">
        <v>33</v>
      </c>
      <c r="J214" s="14" t="s">
        <v>34</v>
      </c>
      <c r="K214" s="15"/>
      <c r="L214" s="16">
        <v>42356</v>
      </c>
      <c r="M214" s="17">
        <v>560.00160000000005</v>
      </c>
      <c r="N214" s="255" t="str">
        <f t="shared" si="3"/>
        <v>5110-1241-1-0286</v>
      </c>
    </row>
    <row r="215" spans="1:14" s="139" customFormat="1" ht="35.1" customHeight="1" x14ac:dyDescent="0.7">
      <c r="A215" s="12">
        <v>208</v>
      </c>
      <c r="B215" s="12" t="s">
        <v>2644</v>
      </c>
      <c r="C215" s="13" t="s">
        <v>18</v>
      </c>
      <c r="D215" s="12" t="s">
        <v>19</v>
      </c>
      <c r="E215" s="13" t="s">
        <v>20</v>
      </c>
      <c r="F215" s="12" t="s">
        <v>19</v>
      </c>
      <c r="G215" s="12" t="s">
        <v>32</v>
      </c>
      <c r="H215" s="13" t="s">
        <v>22</v>
      </c>
      <c r="I215" s="13" t="s">
        <v>33</v>
      </c>
      <c r="J215" s="14" t="s">
        <v>34</v>
      </c>
      <c r="K215" s="15"/>
      <c r="L215" s="16">
        <v>42356</v>
      </c>
      <c r="M215" s="17">
        <v>560.00160000000005</v>
      </c>
      <c r="N215" s="255" t="str">
        <f t="shared" si="3"/>
        <v>5110-1241-1-0287</v>
      </c>
    </row>
    <row r="216" spans="1:14" s="139" customFormat="1" ht="35.1" customHeight="1" x14ac:dyDescent="0.7">
      <c r="A216" s="12">
        <v>209</v>
      </c>
      <c r="B216" s="12" t="s">
        <v>2645</v>
      </c>
      <c r="C216" s="13" t="s">
        <v>18</v>
      </c>
      <c r="D216" s="12" t="s">
        <v>19</v>
      </c>
      <c r="E216" s="13" t="s">
        <v>20</v>
      </c>
      <c r="F216" s="12" t="s">
        <v>19</v>
      </c>
      <c r="G216" s="12" t="s">
        <v>32</v>
      </c>
      <c r="H216" s="13" t="s">
        <v>22</v>
      </c>
      <c r="I216" s="13" t="s">
        <v>33</v>
      </c>
      <c r="J216" s="14" t="s">
        <v>34</v>
      </c>
      <c r="K216" s="15"/>
      <c r="L216" s="16">
        <v>42356</v>
      </c>
      <c r="M216" s="17">
        <v>560.00160000000005</v>
      </c>
      <c r="N216" s="255" t="str">
        <f t="shared" si="3"/>
        <v>5110-1241-1-0288</v>
      </c>
    </row>
    <row r="217" spans="1:14" s="139" customFormat="1" ht="35.1" customHeight="1" x14ac:dyDescent="0.7">
      <c r="A217" s="12">
        <v>210</v>
      </c>
      <c r="B217" s="12" t="s">
        <v>2646</v>
      </c>
      <c r="C217" s="13" t="s">
        <v>18</v>
      </c>
      <c r="D217" s="12" t="s">
        <v>19</v>
      </c>
      <c r="E217" s="13" t="s">
        <v>20</v>
      </c>
      <c r="F217" s="12" t="s">
        <v>19</v>
      </c>
      <c r="G217" s="12" t="s">
        <v>32</v>
      </c>
      <c r="H217" s="13" t="s">
        <v>22</v>
      </c>
      <c r="I217" s="13" t="s">
        <v>33</v>
      </c>
      <c r="J217" s="14" t="s">
        <v>34</v>
      </c>
      <c r="K217" s="15"/>
      <c r="L217" s="16">
        <v>42356</v>
      </c>
      <c r="M217" s="17">
        <v>560.00160000000005</v>
      </c>
      <c r="N217" s="255" t="str">
        <f t="shared" si="3"/>
        <v>5110-1241-1-0289</v>
      </c>
    </row>
    <row r="218" spans="1:14" s="139" customFormat="1" ht="35.1" customHeight="1" x14ac:dyDescent="0.7">
      <c r="A218" s="12">
        <v>211</v>
      </c>
      <c r="B218" s="12" t="s">
        <v>2647</v>
      </c>
      <c r="C218" s="13" t="s">
        <v>18</v>
      </c>
      <c r="D218" s="12" t="s">
        <v>19</v>
      </c>
      <c r="E218" s="13" t="s">
        <v>20</v>
      </c>
      <c r="F218" s="12" t="s">
        <v>19</v>
      </c>
      <c r="G218" s="12" t="s">
        <v>32</v>
      </c>
      <c r="H218" s="13" t="s">
        <v>22</v>
      </c>
      <c r="I218" s="13" t="s">
        <v>33</v>
      </c>
      <c r="J218" s="14" t="s">
        <v>34</v>
      </c>
      <c r="K218" s="15"/>
      <c r="L218" s="16">
        <v>42356</v>
      </c>
      <c r="M218" s="17">
        <v>560.00160000000005</v>
      </c>
      <c r="N218" s="255" t="str">
        <f t="shared" si="3"/>
        <v>5110-1241-1-0290</v>
      </c>
    </row>
    <row r="219" spans="1:14" s="139" customFormat="1" ht="35.1" customHeight="1" x14ac:dyDescent="0.7">
      <c r="A219" s="12">
        <v>212</v>
      </c>
      <c r="B219" s="12" t="s">
        <v>2648</v>
      </c>
      <c r="C219" s="13" t="s">
        <v>18</v>
      </c>
      <c r="D219" s="12" t="s">
        <v>19</v>
      </c>
      <c r="E219" s="13" t="s">
        <v>20</v>
      </c>
      <c r="F219" s="12" t="s">
        <v>19</v>
      </c>
      <c r="G219" s="12" t="s">
        <v>32</v>
      </c>
      <c r="H219" s="13" t="s">
        <v>22</v>
      </c>
      <c r="I219" s="13" t="s">
        <v>33</v>
      </c>
      <c r="J219" s="14" t="s">
        <v>34</v>
      </c>
      <c r="K219" s="15"/>
      <c r="L219" s="16">
        <v>42356</v>
      </c>
      <c r="M219" s="17">
        <v>560.00160000000005</v>
      </c>
      <c r="N219" s="255" t="str">
        <f t="shared" si="3"/>
        <v>5110-1241-1-0291</v>
      </c>
    </row>
    <row r="220" spans="1:14" s="139" customFormat="1" ht="35.1" customHeight="1" x14ac:dyDescent="0.7">
      <c r="A220" s="12">
        <v>213</v>
      </c>
      <c r="B220" s="12" t="s">
        <v>2649</v>
      </c>
      <c r="C220" s="13" t="s">
        <v>18</v>
      </c>
      <c r="D220" s="12" t="s">
        <v>19</v>
      </c>
      <c r="E220" s="13" t="s">
        <v>20</v>
      </c>
      <c r="F220" s="12" t="s">
        <v>19</v>
      </c>
      <c r="G220" s="12" t="s">
        <v>32</v>
      </c>
      <c r="H220" s="13" t="s">
        <v>22</v>
      </c>
      <c r="I220" s="13" t="s">
        <v>33</v>
      </c>
      <c r="J220" s="14" t="s">
        <v>34</v>
      </c>
      <c r="K220" s="15"/>
      <c r="L220" s="16">
        <v>42356</v>
      </c>
      <c r="M220" s="17">
        <v>560.00160000000005</v>
      </c>
      <c r="N220" s="255" t="str">
        <f t="shared" si="3"/>
        <v>5110-1241-1-0292</v>
      </c>
    </row>
    <row r="221" spans="1:14" s="139" customFormat="1" ht="35.1" customHeight="1" x14ac:dyDescent="0.7">
      <c r="A221" s="12">
        <v>214</v>
      </c>
      <c r="B221" s="12" t="s">
        <v>2650</v>
      </c>
      <c r="C221" s="13" t="s">
        <v>18</v>
      </c>
      <c r="D221" s="12" t="s">
        <v>19</v>
      </c>
      <c r="E221" s="13" t="s">
        <v>55</v>
      </c>
      <c r="F221" s="12" t="s">
        <v>19</v>
      </c>
      <c r="G221" s="12" t="s">
        <v>32</v>
      </c>
      <c r="H221" s="13" t="s">
        <v>22</v>
      </c>
      <c r="I221" s="13" t="s">
        <v>3416</v>
      </c>
      <c r="J221" s="14" t="s">
        <v>34</v>
      </c>
      <c r="K221" s="15" t="s">
        <v>56</v>
      </c>
      <c r="L221" s="16">
        <v>42928</v>
      </c>
      <c r="M221" s="17">
        <v>3596</v>
      </c>
      <c r="N221" s="255" t="str">
        <f t="shared" si="3"/>
        <v>5110-1241-1-0293</v>
      </c>
    </row>
    <row r="222" spans="1:14" s="139" customFormat="1" ht="35.1" customHeight="1" x14ac:dyDescent="0.7">
      <c r="A222" s="12">
        <v>215</v>
      </c>
      <c r="B222" s="12" t="s">
        <v>2651</v>
      </c>
      <c r="C222" s="13" t="s">
        <v>18</v>
      </c>
      <c r="D222" s="12" t="s">
        <v>19</v>
      </c>
      <c r="E222" s="13" t="s">
        <v>55</v>
      </c>
      <c r="F222" s="12" t="s">
        <v>19</v>
      </c>
      <c r="G222" s="12" t="s">
        <v>32</v>
      </c>
      <c r="H222" s="13" t="s">
        <v>22</v>
      </c>
      <c r="I222" s="13" t="s">
        <v>1019</v>
      </c>
      <c r="J222" s="14" t="s">
        <v>34</v>
      </c>
      <c r="K222" s="15" t="s">
        <v>56</v>
      </c>
      <c r="L222" s="16">
        <v>42928</v>
      </c>
      <c r="M222" s="17">
        <v>3596</v>
      </c>
      <c r="N222" s="255" t="str">
        <f t="shared" si="3"/>
        <v>5110-1241-1-0294</v>
      </c>
    </row>
    <row r="223" spans="1:14" s="139" customFormat="1" ht="35.1" customHeight="1" x14ac:dyDescent="0.7">
      <c r="A223" s="12">
        <v>216</v>
      </c>
      <c r="B223" s="12" t="s">
        <v>2652</v>
      </c>
      <c r="C223" s="13" t="s">
        <v>18</v>
      </c>
      <c r="D223" s="12" t="s">
        <v>19</v>
      </c>
      <c r="E223" s="13" t="s">
        <v>55</v>
      </c>
      <c r="F223" s="12" t="s">
        <v>19</v>
      </c>
      <c r="G223" s="12" t="s">
        <v>32</v>
      </c>
      <c r="H223" s="13" t="s">
        <v>22</v>
      </c>
      <c r="I223" s="13" t="s">
        <v>69</v>
      </c>
      <c r="J223" s="14" t="s">
        <v>59</v>
      </c>
      <c r="K223" s="15" t="s">
        <v>56</v>
      </c>
      <c r="L223" s="16">
        <v>42928</v>
      </c>
      <c r="M223" s="17">
        <v>3596</v>
      </c>
      <c r="N223" s="255" t="str">
        <f t="shared" si="3"/>
        <v>5110-1241-1-0295</v>
      </c>
    </row>
    <row r="224" spans="1:14" s="139" customFormat="1" ht="35.1" customHeight="1" x14ac:dyDescent="0.7">
      <c r="A224" s="304">
        <v>217</v>
      </c>
      <c r="B224" s="304" t="s">
        <v>2653</v>
      </c>
      <c r="C224" s="319" t="s">
        <v>18</v>
      </c>
      <c r="D224" s="304" t="s">
        <v>19</v>
      </c>
      <c r="E224" s="319" t="s">
        <v>55</v>
      </c>
      <c r="F224" s="304" t="s">
        <v>19</v>
      </c>
      <c r="G224" s="304" t="s">
        <v>32</v>
      </c>
      <c r="H224" s="319" t="s">
        <v>22</v>
      </c>
      <c r="I224" s="319" t="s">
        <v>3475</v>
      </c>
      <c r="J224" s="320" t="s">
        <v>34</v>
      </c>
      <c r="K224" s="321" t="s">
        <v>56</v>
      </c>
      <c r="L224" s="322">
        <v>42928</v>
      </c>
      <c r="M224" s="323">
        <v>3596</v>
      </c>
      <c r="N224" s="255" t="str">
        <f t="shared" si="3"/>
        <v>5110-1241-1-0296</v>
      </c>
    </row>
    <row r="225" spans="1:14" s="139" customFormat="1" ht="35.1" customHeight="1" x14ac:dyDescent="0.7">
      <c r="A225" s="12">
        <v>218</v>
      </c>
      <c r="B225" s="12" t="s">
        <v>2654</v>
      </c>
      <c r="C225" s="13" t="s">
        <v>36</v>
      </c>
      <c r="D225" s="12" t="s">
        <v>19</v>
      </c>
      <c r="E225" s="13" t="s">
        <v>172</v>
      </c>
      <c r="F225" s="12" t="s">
        <v>19</v>
      </c>
      <c r="G225" s="12" t="s">
        <v>42</v>
      </c>
      <c r="H225" s="13" t="s">
        <v>22</v>
      </c>
      <c r="I225" s="13" t="s">
        <v>2371</v>
      </c>
      <c r="J225" s="14" t="s">
        <v>34</v>
      </c>
      <c r="K225" s="15" t="s">
        <v>56</v>
      </c>
      <c r="L225" s="16">
        <v>42928</v>
      </c>
      <c r="M225" s="17">
        <v>9222</v>
      </c>
      <c r="N225" s="255" t="str">
        <f t="shared" si="3"/>
        <v>5110-1241-1-0297</v>
      </c>
    </row>
    <row r="226" spans="1:14" s="139" customFormat="1" ht="35.1" customHeight="1" x14ac:dyDescent="0.7">
      <c r="A226" s="12">
        <v>219</v>
      </c>
      <c r="B226" s="12" t="s">
        <v>173</v>
      </c>
      <c r="C226" s="13" t="s">
        <v>67</v>
      </c>
      <c r="D226" s="12" t="s">
        <v>108</v>
      </c>
      <c r="E226" s="13" t="s">
        <v>109</v>
      </c>
      <c r="F226" s="12" t="s">
        <v>19</v>
      </c>
      <c r="G226" s="12" t="s">
        <v>32</v>
      </c>
      <c r="H226" s="13" t="s">
        <v>22</v>
      </c>
      <c r="I226" s="13" t="s">
        <v>2371</v>
      </c>
      <c r="J226" s="14" t="s">
        <v>34</v>
      </c>
      <c r="K226" s="15" t="s">
        <v>56</v>
      </c>
      <c r="L226" s="16">
        <v>42928</v>
      </c>
      <c r="M226" s="17">
        <v>568.4</v>
      </c>
      <c r="N226" s="255" t="str">
        <f t="shared" si="3"/>
        <v>5110-1241-1-0322</v>
      </c>
    </row>
    <row r="227" spans="1:14" s="139" customFormat="1" ht="35.1" customHeight="1" x14ac:dyDescent="0.7">
      <c r="A227" s="12">
        <v>220</v>
      </c>
      <c r="B227" s="12" t="s">
        <v>174</v>
      </c>
      <c r="C227" s="13" t="s">
        <v>67</v>
      </c>
      <c r="D227" s="12" t="s">
        <v>108</v>
      </c>
      <c r="E227" s="13" t="s">
        <v>109</v>
      </c>
      <c r="F227" s="12" t="s">
        <v>19</v>
      </c>
      <c r="G227" s="12" t="s">
        <v>32</v>
      </c>
      <c r="H227" s="13" t="s">
        <v>22</v>
      </c>
      <c r="I227" s="13" t="s">
        <v>2371</v>
      </c>
      <c r="J227" s="14" t="s">
        <v>34</v>
      </c>
      <c r="K227" s="15" t="s">
        <v>56</v>
      </c>
      <c r="L227" s="16">
        <v>42928</v>
      </c>
      <c r="M227" s="17">
        <v>568.4</v>
      </c>
      <c r="N227" s="255" t="str">
        <f t="shared" si="3"/>
        <v>5110-1241-1-0323</v>
      </c>
    </row>
    <row r="228" spans="1:14" s="139" customFormat="1" ht="35.1" customHeight="1" x14ac:dyDescent="0.7">
      <c r="A228" s="12">
        <v>221</v>
      </c>
      <c r="B228" s="12" t="s">
        <v>175</v>
      </c>
      <c r="C228" s="13" t="s">
        <v>18</v>
      </c>
      <c r="D228" s="12" t="s">
        <v>19</v>
      </c>
      <c r="E228" s="13" t="s">
        <v>55</v>
      </c>
      <c r="F228" s="12" t="s">
        <v>19</v>
      </c>
      <c r="G228" s="12" t="s">
        <v>32</v>
      </c>
      <c r="H228" s="13" t="s">
        <v>22</v>
      </c>
      <c r="I228" s="13" t="s">
        <v>2371</v>
      </c>
      <c r="J228" s="14" t="s">
        <v>24</v>
      </c>
      <c r="K228" s="15" t="s">
        <v>56</v>
      </c>
      <c r="L228" s="16">
        <v>42928</v>
      </c>
      <c r="M228" s="17">
        <v>3596</v>
      </c>
      <c r="N228" s="255" t="str">
        <f t="shared" si="3"/>
        <v>5110-1241-1-0324</v>
      </c>
    </row>
    <row r="229" spans="1:14" s="139" customFormat="1" ht="35.1" customHeight="1" x14ac:dyDescent="0.7">
      <c r="A229" s="12">
        <v>222</v>
      </c>
      <c r="B229" s="12" t="s">
        <v>176</v>
      </c>
      <c r="C229" s="13" t="s">
        <v>18</v>
      </c>
      <c r="D229" s="12" t="s">
        <v>19</v>
      </c>
      <c r="E229" s="13" t="s">
        <v>55</v>
      </c>
      <c r="F229" s="12" t="s">
        <v>19</v>
      </c>
      <c r="G229" s="12" t="s">
        <v>32</v>
      </c>
      <c r="H229" s="13" t="s">
        <v>22</v>
      </c>
      <c r="I229" s="13" t="s">
        <v>2402</v>
      </c>
      <c r="J229" s="14" t="s">
        <v>34</v>
      </c>
      <c r="K229" s="15" t="s">
        <v>56</v>
      </c>
      <c r="L229" s="16">
        <v>42928</v>
      </c>
      <c r="M229" s="17">
        <v>3596</v>
      </c>
      <c r="N229" s="255" t="str">
        <f t="shared" si="3"/>
        <v>5110-1241-1-0325</v>
      </c>
    </row>
    <row r="230" spans="1:14" s="139" customFormat="1" ht="35.1" customHeight="1" x14ac:dyDescent="0.7">
      <c r="A230" s="12">
        <v>223</v>
      </c>
      <c r="B230" s="12" t="s">
        <v>177</v>
      </c>
      <c r="C230" s="13" t="s">
        <v>45</v>
      </c>
      <c r="D230" s="12" t="s">
        <v>19</v>
      </c>
      <c r="E230" s="13" t="s">
        <v>111</v>
      </c>
      <c r="F230" s="12" t="s">
        <v>19</v>
      </c>
      <c r="G230" s="12" t="s">
        <v>112</v>
      </c>
      <c r="H230" s="13" t="s">
        <v>22</v>
      </c>
      <c r="I230" s="13" t="s">
        <v>137</v>
      </c>
      <c r="J230" s="14" t="s">
        <v>34</v>
      </c>
      <c r="K230" s="15" t="s">
        <v>56</v>
      </c>
      <c r="L230" s="16">
        <v>42928</v>
      </c>
      <c r="M230" s="17">
        <v>4582</v>
      </c>
      <c r="N230" s="255" t="str">
        <f t="shared" si="3"/>
        <v>5110-1241-1-0326</v>
      </c>
    </row>
    <row r="231" spans="1:14" s="139" customFormat="1" ht="35.1" customHeight="1" x14ac:dyDescent="0.7">
      <c r="A231" s="12">
        <v>224</v>
      </c>
      <c r="B231" s="12" t="s">
        <v>178</v>
      </c>
      <c r="C231" s="13" t="s">
        <v>45</v>
      </c>
      <c r="D231" s="12" t="s">
        <v>19</v>
      </c>
      <c r="E231" s="13" t="s">
        <v>179</v>
      </c>
      <c r="F231" s="12" t="s">
        <v>19</v>
      </c>
      <c r="G231" s="12" t="s">
        <v>112</v>
      </c>
      <c r="H231" s="13" t="s">
        <v>22</v>
      </c>
      <c r="I231" s="12" t="s">
        <v>3469</v>
      </c>
      <c r="J231" s="14" t="s">
        <v>34</v>
      </c>
      <c r="K231" s="15" t="s">
        <v>56</v>
      </c>
      <c r="L231" s="16">
        <v>42928</v>
      </c>
      <c r="M231" s="17">
        <v>4408</v>
      </c>
      <c r="N231" s="255" t="str">
        <f t="shared" si="3"/>
        <v>5110-1241-1-0327</v>
      </c>
    </row>
    <row r="232" spans="1:14" s="139" customFormat="1" ht="35.1" customHeight="1" x14ac:dyDescent="0.7">
      <c r="A232" s="12">
        <v>225</v>
      </c>
      <c r="B232" s="12" t="s">
        <v>2655</v>
      </c>
      <c r="C232" s="13" t="s">
        <v>40</v>
      </c>
      <c r="D232" s="12" t="s">
        <v>19</v>
      </c>
      <c r="E232" s="13" t="s">
        <v>20</v>
      </c>
      <c r="F232" s="12" t="s">
        <v>19</v>
      </c>
      <c r="G232" s="12" t="s">
        <v>42</v>
      </c>
      <c r="H232" s="13" t="s">
        <v>22</v>
      </c>
      <c r="I232" s="13" t="s">
        <v>2261</v>
      </c>
      <c r="J232" s="14" t="s">
        <v>59</v>
      </c>
      <c r="K232" s="15"/>
      <c r="L232" s="16"/>
      <c r="M232" s="17">
        <v>1079.1199999999999</v>
      </c>
      <c r="N232" s="255" t="str">
        <f t="shared" si="3"/>
        <v>5110-1241-1-0303</v>
      </c>
    </row>
    <row r="233" spans="1:14" s="139" customFormat="1" ht="35.1" customHeight="1" x14ac:dyDescent="0.7">
      <c r="A233" s="12">
        <v>226</v>
      </c>
      <c r="B233" s="12" t="s">
        <v>181</v>
      </c>
      <c r="C233" s="13" t="s">
        <v>36</v>
      </c>
      <c r="D233" s="12" t="s">
        <v>47</v>
      </c>
      <c r="E233" s="13" t="s">
        <v>106</v>
      </c>
      <c r="F233" s="12" t="s">
        <v>19</v>
      </c>
      <c r="G233" s="12" t="s">
        <v>32</v>
      </c>
      <c r="H233" s="13" t="s">
        <v>22</v>
      </c>
      <c r="I233" s="13" t="s">
        <v>3475</v>
      </c>
      <c r="J233" s="14" t="s">
        <v>24</v>
      </c>
      <c r="K233" s="15"/>
      <c r="L233" s="16">
        <v>42146</v>
      </c>
      <c r="M233" s="17">
        <v>1158.7180000000001</v>
      </c>
      <c r="N233" s="255" t="str">
        <f t="shared" si="3"/>
        <v>5110-1241-1-0335</v>
      </c>
    </row>
    <row r="234" spans="1:14" s="139" customFormat="1" ht="35.1" customHeight="1" x14ac:dyDescent="0.7">
      <c r="A234" s="12">
        <v>227</v>
      </c>
      <c r="B234" s="12" t="s">
        <v>183</v>
      </c>
      <c r="C234" s="13" t="s">
        <v>36</v>
      </c>
      <c r="D234" s="12" t="s">
        <v>47</v>
      </c>
      <c r="E234" s="13" t="s">
        <v>48</v>
      </c>
      <c r="F234" s="12" t="s">
        <v>19</v>
      </c>
      <c r="G234" s="12" t="s">
        <v>32</v>
      </c>
      <c r="H234" s="13" t="s">
        <v>22</v>
      </c>
      <c r="I234" s="13" t="s">
        <v>182</v>
      </c>
      <c r="J234" s="14" t="s">
        <v>34</v>
      </c>
      <c r="K234" s="15"/>
      <c r="L234" s="16">
        <v>42146</v>
      </c>
      <c r="M234" s="17">
        <v>2999.23</v>
      </c>
      <c r="N234" s="255" t="str">
        <f t="shared" si="3"/>
        <v>5110-1241-1-0336</v>
      </c>
    </row>
    <row r="235" spans="1:14" s="139" customFormat="1" ht="35.1" customHeight="1" x14ac:dyDescent="0.7">
      <c r="A235" s="12">
        <v>228</v>
      </c>
      <c r="B235" s="12" t="s">
        <v>184</v>
      </c>
      <c r="C235" s="13" t="s">
        <v>18</v>
      </c>
      <c r="D235" s="12" t="s">
        <v>50</v>
      </c>
      <c r="E235" s="13" t="s">
        <v>51</v>
      </c>
      <c r="F235" s="12" t="s">
        <v>19</v>
      </c>
      <c r="G235" s="12" t="s">
        <v>32</v>
      </c>
      <c r="H235" s="13" t="s">
        <v>22</v>
      </c>
      <c r="I235" s="13" t="s">
        <v>182</v>
      </c>
      <c r="J235" s="14" t="s">
        <v>34</v>
      </c>
      <c r="K235" s="15"/>
      <c r="L235" s="16">
        <v>42146</v>
      </c>
      <c r="M235" s="17">
        <v>368.93627500000002</v>
      </c>
      <c r="N235" s="255" t="str">
        <f t="shared" si="3"/>
        <v>5110-1241-1-0337</v>
      </c>
    </row>
    <row r="236" spans="1:14" s="139" customFormat="1" ht="35.1" customHeight="1" x14ac:dyDescent="0.7">
      <c r="A236" s="12">
        <v>229</v>
      </c>
      <c r="B236" s="12" t="s">
        <v>185</v>
      </c>
      <c r="C236" s="13" t="s">
        <v>18</v>
      </c>
      <c r="D236" s="12" t="s">
        <v>50</v>
      </c>
      <c r="E236" s="13" t="s">
        <v>51</v>
      </c>
      <c r="F236" s="12" t="s">
        <v>19</v>
      </c>
      <c r="G236" s="12" t="s">
        <v>32</v>
      </c>
      <c r="H236" s="13" t="s">
        <v>22</v>
      </c>
      <c r="I236" s="13" t="s">
        <v>182</v>
      </c>
      <c r="J236" s="14" t="s">
        <v>34</v>
      </c>
      <c r="K236" s="15"/>
      <c r="L236" s="16">
        <v>42146</v>
      </c>
      <c r="M236" s="17">
        <v>368.93627500000002</v>
      </c>
      <c r="N236" s="255" t="str">
        <f t="shared" si="3"/>
        <v>5110-1241-1-0340</v>
      </c>
    </row>
    <row r="237" spans="1:14" s="139" customFormat="1" ht="35.1" customHeight="1" x14ac:dyDescent="0.7">
      <c r="A237" s="12">
        <v>230</v>
      </c>
      <c r="B237" s="12" t="s">
        <v>186</v>
      </c>
      <c r="C237" s="13" t="s">
        <v>18</v>
      </c>
      <c r="D237" s="12" t="s">
        <v>50</v>
      </c>
      <c r="E237" s="13" t="s">
        <v>51</v>
      </c>
      <c r="F237" s="12" t="s">
        <v>19</v>
      </c>
      <c r="G237" s="12" t="s">
        <v>32</v>
      </c>
      <c r="H237" s="13" t="s">
        <v>22</v>
      </c>
      <c r="I237" s="13" t="s">
        <v>3415</v>
      </c>
      <c r="J237" s="14" t="s">
        <v>34</v>
      </c>
      <c r="K237" s="15"/>
      <c r="L237" s="16">
        <v>42146</v>
      </c>
      <c r="M237" s="17">
        <v>368.93627500000002</v>
      </c>
      <c r="N237" s="255" t="str">
        <f t="shared" si="3"/>
        <v>5110-1241-1-0341</v>
      </c>
    </row>
    <row r="238" spans="1:14" s="139" customFormat="1" ht="35.1" customHeight="1" x14ac:dyDescent="0.7">
      <c r="A238" s="12">
        <v>231</v>
      </c>
      <c r="B238" s="12" t="s">
        <v>187</v>
      </c>
      <c r="C238" s="13" t="s">
        <v>18</v>
      </c>
      <c r="D238" s="12" t="s">
        <v>50</v>
      </c>
      <c r="E238" s="13" t="s">
        <v>51</v>
      </c>
      <c r="F238" s="12" t="s">
        <v>19</v>
      </c>
      <c r="G238" s="12" t="s">
        <v>32</v>
      </c>
      <c r="H238" s="13" t="s">
        <v>22</v>
      </c>
      <c r="I238" s="13" t="s">
        <v>182</v>
      </c>
      <c r="J238" s="14" t="s">
        <v>34</v>
      </c>
      <c r="K238" s="15"/>
      <c r="L238" s="16">
        <v>42146</v>
      </c>
      <c r="M238" s="17">
        <v>368.93627500000002</v>
      </c>
      <c r="N238" s="255" t="str">
        <f t="shared" si="3"/>
        <v>5110-1241-1-0342</v>
      </c>
    </row>
    <row r="239" spans="1:14" s="139" customFormat="1" ht="35.1" customHeight="1" x14ac:dyDescent="0.7">
      <c r="A239" s="12">
        <v>232</v>
      </c>
      <c r="B239" s="12" t="s">
        <v>188</v>
      </c>
      <c r="C239" s="13" t="s">
        <v>18</v>
      </c>
      <c r="D239" s="12" t="s">
        <v>50</v>
      </c>
      <c r="E239" s="13" t="s">
        <v>51</v>
      </c>
      <c r="F239" s="12" t="s">
        <v>19</v>
      </c>
      <c r="G239" s="12" t="s">
        <v>32</v>
      </c>
      <c r="H239" s="13" t="s">
        <v>22</v>
      </c>
      <c r="I239" s="13" t="s">
        <v>182</v>
      </c>
      <c r="J239" s="14" t="s">
        <v>34</v>
      </c>
      <c r="K239" s="15"/>
      <c r="L239" s="16">
        <v>42146</v>
      </c>
      <c r="M239" s="17">
        <v>368.93627500000002</v>
      </c>
      <c r="N239" s="255" t="str">
        <f t="shared" si="3"/>
        <v>5110-1241-1-0344</v>
      </c>
    </row>
    <row r="240" spans="1:14" s="139" customFormat="1" ht="35.1" customHeight="1" x14ac:dyDescent="0.7">
      <c r="A240" s="12">
        <v>233</v>
      </c>
      <c r="B240" s="12" t="s">
        <v>189</v>
      </c>
      <c r="C240" s="13" t="s">
        <v>18</v>
      </c>
      <c r="D240" s="12" t="s">
        <v>50</v>
      </c>
      <c r="E240" s="13" t="s">
        <v>51</v>
      </c>
      <c r="F240" s="12" t="s">
        <v>19</v>
      </c>
      <c r="G240" s="12" t="s">
        <v>32</v>
      </c>
      <c r="H240" s="13" t="s">
        <v>22</v>
      </c>
      <c r="I240" s="13" t="s">
        <v>137</v>
      </c>
      <c r="J240" s="14" t="s">
        <v>34</v>
      </c>
      <c r="K240" s="15"/>
      <c r="L240" s="16">
        <v>42146</v>
      </c>
      <c r="M240" s="17">
        <v>368.93627500000002</v>
      </c>
      <c r="N240" s="255" t="str">
        <f t="shared" si="3"/>
        <v>5110-1241-1-0345</v>
      </c>
    </row>
    <row r="241" spans="1:14" s="139" customFormat="1" ht="35.1" customHeight="1" x14ac:dyDescent="0.7">
      <c r="A241" s="12">
        <v>234</v>
      </c>
      <c r="B241" s="12" t="s">
        <v>190</v>
      </c>
      <c r="C241" s="13" t="s">
        <v>18</v>
      </c>
      <c r="D241" s="12" t="s">
        <v>50</v>
      </c>
      <c r="E241" s="13" t="s">
        <v>51</v>
      </c>
      <c r="F241" s="12" t="s">
        <v>19</v>
      </c>
      <c r="G241" s="12" t="s">
        <v>32</v>
      </c>
      <c r="H241" s="13" t="s">
        <v>22</v>
      </c>
      <c r="I241" s="13" t="s">
        <v>182</v>
      </c>
      <c r="J241" s="14" t="s">
        <v>34</v>
      </c>
      <c r="K241" s="15"/>
      <c r="L241" s="16">
        <v>42146</v>
      </c>
      <c r="M241" s="17">
        <v>368.93627500000002</v>
      </c>
      <c r="N241" s="255" t="str">
        <f t="shared" si="3"/>
        <v>5110-1241-1-0346</v>
      </c>
    </row>
    <row r="242" spans="1:14" s="139" customFormat="1" ht="35.1" customHeight="1" x14ac:dyDescent="0.7">
      <c r="A242" s="12">
        <v>235</v>
      </c>
      <c r="B242" s="12" t="s">
        <v>191</v>
      </c>
      <c r="C242" s="13" t="s">
        <v>18</v>
      </c>
      <c r="D242" s="12" t="s">
        <v>50</v>
      </c>
      <c r="E242" s="13" t="s">
        <v>51</v>
      </c>
      <c r="F242" s="12" t="s">
        <v>19</v>
      </c>
      <c r="G242" s="12" t="s">
        <v>32</v>
      </c>
      <c r="H242" s="13" t="s">
        <v>22</v>
      </c>
      <c r="I242" s="13" t="s">
        <v>182</v>
      </c>
      <c r="J242" s="14" t="s">
        <v>34</v>
      </c>
      <c r="K242" s="15"/>
      <c r="L242" s="16">
        <v>42146</v>
      </c>
      <c r="M242" s="17">
        <v>368.93627500000002</v>
      </c>
      <c r="N242" s="255" t="str">
        <f t="shared" si="3"/>
        <v>5110-1241-1-0347</v>
      </c>
    </row>
    <row r="243" spans="1:14" s="139" customFormat="1" ht="35.1" customHeight="1" x14ac:dyDescent="0.7">
      <c r="A243" s="12">
        <v>236</v>
      </c>
      <c r="B243" s="276" t="s">
        <v>192</v>
      </c>
      <c r="C243" s="13" t="s">
        <v>18</v>
      </c>
      <c r="D243" s="12" t="s">
        <v>50</v>
      </c>
      <c r="E243" s="13" t="s">
        <v>51</v>
      </c>
      <c r="F243" s="12" t="s">
        <v>19</v>
      </c>
      <c r="G243" s="12" t="s">
        <v>32</v>
      </c>
      <c r="H243" s="13" t="s">
        <v>22</v>
      </c>
      <c r="I243" s="13" t="s">
        <v>3516</v>
      </c>
      <c r="J243" s="14" t="s">
        <v>24</v>
      </c>
      <c r="K243" s="15"/>
      <c r="L243" s="16">
        <v>42146</v>
      </c>
      <c r="M243" s="17">
        <v>368.93627500000002</v>
      </c>
      <c r="N243" s="255" t="str">
        <f t="shared" si="3"/>
        <v>5110-1241-1-0351</v>
      </c>
    </row>
    <row r="244" spans="1:14" s="139" customFormat="1" ht="35.1" customHeight="1" x14ac:dyDescent="0.7">
      <c r="A244" s="12">
        <v>237</v>
      </c>
      <c r="B244" s="12" t="s">
        <v>2244</v>
      </c>
      <c r="C244" s="13" t="s">
        <v>30</v>
      </c>
      <c r="D244" s="12" t="s">
        <v>193</v>
      </c>
      <c r="E244" s="13" t="s">
        <v>31</v>
      </c>
      <c r="F244" s="12" t="s">
        <v>194</v>
      </c>
      <c r="G244" s="12" t="s">
        <v>195</v>
      </c>
      <c r="H244" s="13" t="s">
        <v>22</v>
      </c>
      <c r="I244" s="13" t="s">
        <v>182</v>
      </c>
      <c r="J244" s="14" t="s">
        <v>34</v>
      </c>
      <c r="K244" s="15"/>
      <c r="L244" s="16">
        <v>42039</v>
      </c>
      <c r="M244" s="17">
        <v>3290.0036</v>
      </c>
      <c r="N244" s="255" t="str">
        <f t="shared" si="3"/>
        <v>5110-1241-1-0353</v>
      </c>
    </row>
    <row r="245" spans="1:14" s="139" customFormat="1" ht="35.1" customHeight="1" x14ac:dyDescent="0.7">
      <c r="A245" s="12">
        <v>238</v>
      </c>
      <c r="B245" s="12" t="s">
        <v>196</v>
      </c>
      <c r="C245" s="13" t="s">
        <v>30</v>
      </c>
      <c r="D245" s="12" t="s">
        <v>113</v>
      </c>
      <c r="E245" s="13" t="s">
        <v>31</v>
      </c>
      <c r="F245" s="12" t="s">
        <v>19</v>
      </c>
      <c r="G245" s="12" t="s">
        <v>42</v>
      </c>
      <c r="H245" s="13" t="s">
        <v>22</v>
      </c>
      <c r="I245" s="13" t="s">
        <v>2262</v>
      </c>
      <c r="J245" s="14" t="s">
        <v>59</v>
      </c>
      <c r="K245" s="15"/>
      <c r="L245" s="16">
        <v>42185</v>
      </c>
      <c r="M245" s="17">
        <v>3999.99</v>
      </c>
      <c r="N245" s="255" t="str">
        <f t="shared" si="3"/>
        <v>5110-1241-1-0354</v>
      </c>
    </row>
    <row r="246" spans="1:14" s="139" customFormat="1" ht="35.1" customHeight="1" x14ac:dyDescent="0.7">
      <c r="A246" s="12">
        <v>239</v>
      </c>
      <c r="B246" s="12" t="s">
        <v>197</v>
      </c>
      <c r="C246" s="13" t="s">
        <v>36</v>
      </c>
      <c r="D246" s="12" t="s">
        <v>19</v>
      </c>
      <c r="E246" s="13" t="s">
        <v>106</v>
      </c>
      <c r="F246" s="12" t="s">
        <v>19</v>
      </c>
      <c r="G246" s="12" t="s">
        <v>32</v>
      </c>
      <c r="H246" s="13" t="s">
        <v>22</v>
      </c>
      <c r="I246" s="13" t="s">
        <v>182</v>
      </c>
      <c r="J246" s="14" t="s">
        <v>34</v>
      </c>
      <c r="K246" s="15"/>
      <c r="L246" s="16">
        <v>42362</v>
      </c>
      <c r="M246" s="17">
        <v>1499.9959999999999</v>
      </c>
      <c r="N246" s="255" t="str">
        <f t="shared" si="3"/>
        <v>5110-1241-1-0356</v>
      </c>
    </row>
    <row r="247" spans="1:14" s="139" customFormat="1" ht="35.1" customHeight="1" x14ac:dyDescent="0.7">
      <c r="A247" s="12">
        <v>240</v>
      </c>
      <c r="B247" s="12" t="s">
        <v>198</v>
      </c>
      <c r="C247" s="13" t="s">
        <v>45</v>
      </c>
      <c r="D247" s="12" t="s">
        <v>19</v>
      </c>
      <c r="E247" s="13" t="s">
        <v>126</v>
      </c>
      <c r="F247" s="12" t="s">
        <v>19</v>
      </c>
      <c r="G247" s="12" t="s">
        <v>127</v>
      </c>
      <c r="H247" s="13" t="s">
        <v>22</v>
      </c>
      <c r="I247" s="13" t="s">
        <v>182</v>
      </c>
      <c r="J247" s="14" t="s">
        <v>59</v>
      </c>
      <c r="K247" s="15"/>
      <c r="L247" s="16">
        <v>42368</v>
      </c>
      <c r="M247" s="17">
        <v>5220</v>
      </c>
      <c r="N247" s="255" t="str">
        <f t="shared" si="3"/>
        <v>5110-1241-1-0357</v>
      </c>
    </row>
    <row r="248" spans="1:14" s="139" customFormat="1" ht="35.1" customHeight="1" x14ac:dyDescent="0.7">
      <c r="A248" s="12">
        <v>241</v>
      </c>
      <c r="B248" s="12" t="s">
        <v>199</v>
      </c>
      <c r="C248" s="13" t="s">
        <v>45</v>
      </c>
      <c r="D248" s="12" t="s">
        <v>19</v>
      </c>
      <c r="E248" s="13" t="s">
        <v>126</v>
      </c>
      <c r="F248" s="12" t="s">
        <v>19</v>
      </c>
      <c r="G248" s="12" t="s">
        <v>127</v>
      </c>
      <c r="H248" s="13" t="s">
        <v>22</v>
      </c>
      <c r="I248" s="13" t="s">
        <v>182</v>
      </c>
      <c r="J248" s="14" t="s">
        <v>59</v>
      </c>
      <c r="K248" s="15"/>
      <c r="L248" s="16">
        <v>42368</v>
      </c>
      <c r="M248" s="17">
        <v>5220</v>
      </c>
      <c r="N248" s="255" t="str">
        <f t="shared" si="3"/>
        <v>5110-1241-1-0358</v>
      </c>
    </row>
    <row r="249" spans="1:14" s="139" customFormat="1" ht="35.1" customHeight="1" x14ac:dyDescent="0.7">
      <c r="A249" s="12">
        <v>242</v>
      </c>
      <c r="B249" s="12" t="s">
        <v>200</v>
      </c>
      <c r="C249" s="13" t="s">
        <v>26</v>
      </c>
      <c r="D249" s="12" t="s">
        <v>19</v>
      </c>
      <c r="E249" s="13" t="s">
        <v>201</v>
      </c>
      <c r="F249" s="12" t="s">
        <v>19</v>
      </c>
      <c r="G249" s="12" t="s">
        <v>42</v>
      </c>
      <c r="H249" s="13" t="s">
        <v>22</v>
      </c>
      <c r="I249" s="13" t="s">
        <v>182</v>
      </c>
      <c r="J249" s="14" t="s">
        <v>34</v>
      </c>
      <c r="K249" s="15"/>
      <c r="L249" s="16">
        <v>8000</v>
      </c>
      <c r="M249" s="17">
        <v>8000</v>
      </c>
      <c r="N249" s="255" t="str">
        <f t="shared" si="3"/>
        <v>5110-1241-1-0359</v>
      </c>
    </row>
    <row r="250" spans="1:14" s="139" customFormat="1" ht="35.1" customHeight="1" x14ac:dyDescent="0.7">
      <c r="A250" s="12">
        <v>243</v>
      </c>
      <c r="B250" s="12" t="s">
        <v>202</v>
      </c>
      <c r="C250" s="13" t="s">
        <v>18</v>
      </c>
      <c r="D250" s="12" t="s">
        <v>19</v>
      </c>
      <c r="E250" s="13" t="s">
        <v>55</v>
      </c>
      <c r="F250" s="12" t="s">
        <v>19</v>
      </c>
      <c r="G250" s="12" t="s">
        <v>32</v>
      </c>
      <c r="H250" s="13" t="s">
        <v>22</v>
      </c>
      <c r="I250" s="13" t="s">
        <v>182</v>
      </c>
      <c r="J250" s="14" t="s">
        <v>24</v>
      </c>
      <c r="K250" s="15" t="s">
        <v>56</v>
      </c>
      <c r="L250" s="16">
        <v>42928</v>
      </c>
      <c r="M250" s="17">
        <v>3596</v>
      </c>
      <c r="N250" s="255" t="str">
        <f t="shared" si="3"/>
        <v>5110-1241-1-0360</v>
      </c>
    </row>
    <row r="251" spans="1:14" s="139" customFormat="1" ht="35.1" customHeight="1" x14ac:dyDescent="0.7">
      <c r="A251" s="12">
        <v>244</v>
      </c>
      <c r="B251" s="12" t="s">
        <v>203</v>
      </c>
      <c r="C251" s="13" t="s">
        <v>18</v>
      </c>
      <c r="D251" s="12" t="s">
        <v>19</v>
      </c>
      <c r="E251" s="13" t="s">
        <v>55</v>
      </c>
      <c r="F251" s="12" t="s">
        <v>19</v>
      </c>
      <c r="G251" s="12" t="s">
        <v>32</v>
      </c>
      <c r="H251" s="13" t="s">
        <v>22</v>
      </c>
      <c r="I251" s="13" t="s">
        <v>182</v>
      </c>
      <c r="J251" s="14" t="s">
        <v>24</v>
      </c>
      <c r="K251" s="15" t="s">
        <v>56</v>
      </c>
      <c r="L251" s="16">
        <v>42928</v>
      </c>
      <c r="M251" s="17">
        <v>3596</v>
      </c>
      <c r="N251" s="255" t="str">
        <f t="shared" si="3"/>
        <v>5110-1241-1-0361</v>
      </c>
    </row>
    <row r="252" spans="1:14" s="139" customFormat="1" ht="35.1" customHeight="1" x14ac:dyDescent="0.7">
      <c r="A252" s="12">
        <v>245</v>
      </c>
      <c r="B252" s="12" t="s">
        <v>204</v>
      </c>
      <c r="C252" s="13" t="s">
        <v>18</v>
      </c>
      <c r="D252" s="12" t="s">
        <v>19</v>
      </c>
      <c r="E252" s="13" t="s">
        <v>55</v>
      </c>
      <c r="F252" s="12" t="s">
        <v>19</v>
      </c>
      <c r="G252" s="12" t="s">
        <v>32</v>
      </c>
      <c r="H252" s="13" t="s">
        <v>22</v>
      </c>
      <c r="I252" s="13" t="s">
        <v>182</v>
      </c>
      <c r="J252" s="14" t="s">
        <v>24</v>
      </c>
      <c r="K252" s="15" t="s">
        <v>56</v>
      </c>
      <c r="L252" s="16">
        <v>42928</v>
      </c>
      <c r="M252" s="17">
        <v>3596</v>
      </c>
      <c r="N252" s="255" t="str">
        <f t="shared" si="3"/>
        <v>5110-1241-1-0362</v>
      </c>
    </row>
    <row r="253" spans="1:14" s="139" customFormat="1" ht="35.1" customHeight="1" x14ac:dyDescent="0.7">
      <c r="A253" s="12">
        <v>246</v>
      </c>
      <c r="B253" s="12" t="s">
        <v>205</v>
      </c>
      <c r="C253" s="13" t="s">
        <v>18</v>
      </c>
      <c r="D253" s="12" t="s">
        <v>19</v>
      </c>
      <c r="E253" s="13" t="s">
        <v>55</v>
      </c>
      <c r="F253" s="12" t="s">
        <v>19</v>
      </c>
      <c r="G253" s="12" t="s">
        <v>32</v>
      </c>
      <c r="H253" s="13" t="s">
        <v>22</v>
      </c>
      <c r="I253" s="13" t="s">
        <v>182</v>
      </c>
      <c r="J253" s="14" t="s">
        <v>24</v>
      </c>
      <c r="K253" s="15" t="s">
        <v>56</v>
      </c>
      <c r="L253" s="16">
        <v>42928</v>
      </c>
      <c r="M253" s="17">
        <v>3596</v>
      </c>
      <c r="N253" s="255" t="str">
        <f t="shared" si="3"/>
        <v>5110-1241-1-0363</v>
      </c>
    </row>
    <row r="254" spans="1:14" s="139" customFormat="1" ht="35.1" customHeight="1" x14ac:dyDescent="0.7">
      <c r="A254" s="12">
        <v>247</v>
      </c>
      <c r="B254" s="12" t="s">
        <v>206</v>
      </c>
      <c r="C254" s="13" t="s">
        <v>18</v>
      </c>
      <c r="D254" s="12" t="s">
        <v>19</v>
      </c>
      <c r="E254" s="13" t="s">
        <v>55</v>
      </c>
      <c r="F254" s="12" t="s">
        <v>19</v>
      </c>
      <c r="G254" s="12" t="s">
        <v>32</v>
      </c>
      <c r="H254" s="13" t="s">
        <v>22</v>
      </c>
      <c r="I254" s="13" t="s">
        <v>182</v>
      </c>
      <c r="J254" s="14" t="s">
        <v>24</v>
      </c>
      <c r="K254" s="15" t="s">
        <v>56</v>
      </c>
      <c r="L254" s="16">
        <v>42928</v>
      </c>
      <c r="M254" s="17">
        <v>3596</v>
      </c>
      <c r="N254" s="255" t="str">
        <f t="shared" si="3"/>
        <v>5110-1241-1-0364</v>
      </c>
    </row>
    <row r="255" spans="1:14" s="139" customFormat="1" ht="35.1" customHeight="1" x14ac:dyDescent="0.7">
      <c r="A255" s="12">
        <v>248</v>
      </c>
      <c r="B255" s="12" t="s">
        <v>207</v>
      </c>
      <c r="C255" s="13" t="s">
        <v>18</v>
      </c>
      <c r="D255" s="12" t="s">
        <v>19</v>
      </c>
      <c r="E255" s="13" t="s">
        <v>55</v>
      </c>
      <c r="F255" s="12" t="s">
        <v>19</v>
      </c>
      <c r="G255" s="12" t="s">
        <v>32</v>
      </c>
      <c r="H255" s="13" t="s">
        <v>22</v>
      </c>
      <c r="I255" s="13" t="s">
        <v>182</v>
      </c>
      <c r="J255" s="14" t="s">
        <v>24</v>
      </c>
      <c r="K255" s="15" t="s">
        <v>56</v>
      </c>
      <c r="L255" s="16">
        <v>42928</v>
      </c>
      <c r="M255" s="17">
        <v>3596</v>
      </c>
      <c r="N255" s="255" t="str">
        <f t="shared" si="3"/>
        <v>5110-1241-1-0365</v>
      </c>
    </row>
    <row r="256" spans="1:14" s="139" customFormat="1" ht="35.1" customHeight="1" x14ac:dyDescent="0.7">
      <c r="A256" s="12">
        <v>249</v>
      </c>
      <c r="B256" s="12" t="s">
        <v>208</v>
      </c>
      <c r="C256" s="13" t="s">
        <v>18</v>
      </c>
      <c r="D256" s="12" t="s">
        <v>19</v>
      </c>
      <c r="E256" s="13" t="s">
        <v>55</v>
      </c>
      <c r="F256" s="12" t="s">
        <v>19</v>
      </c>
      <c r="G256" s="12" t="s">
        <v>32</v>
      </c>
      <c r="H256" s="13" t="s">
        <v>22</v>
      </c>
      <c r="I256" s="13" t="s">
        <v>182</v>
      </c>
      <c r="J256" s="14" t="s">
        <v>24</v>
      </c>
      <c r="K256" s="15" t="s">
        <v>56</v>
      </c>
      <c r="L256" s="16">
        <v>42928</v>
      </c>
      <c r="M256" s="17">
        <v>3596</v>
      </c>
      <c r="N256" s="255" t="str">
        <f t="shared" si="3"/>
        <v>5110-1241-1-0366</v>
      </c>
    </row>
    <row r="257" spans="1:14" s="139" customFormat="1" ht="35.1" customHeight="1" x14ac:dyDescent="0.7">
      <c r="A257" s="12">
        <v>250</v>
      </c>
      <c r="B257" s="12" t="s">
        <v>209</v>
      </c>
      <c r="C257" s="13" t="s">
        <v>18</v>
      </c>
      <c r="D257" s="12" t="s">
        <v>19</v>
      </c>
      <c r="E257" s="13" t="s">
        <v>55</v>
      </c>
      <c r="F257" s="12" t="s">
        <v>19</v>
      </c>
      <c r="G257" s="12" t="s">
        <v>32</v>
      </c>
      <c r="H257" s="13" t="s">
        <v>22</v>
      </c>
      <c r="I257" s="13" t="s">
        <v>182</v>
      </c>
      <c r="J257" s="14" t="s">
        <v>24</v>
      </c>
      <c r="K257" s="15" t="s">
        <v>56</v>
      </c>
      <c r="L257" s="16">
        <v>42928</v>
      </c>
      <c r="M257" s="17">
        <v>3596</v>
      </c>
      <c r="N257" s="255" t="str">
        <f t="shared" si="3"/>
        <v>5110-1241-1-0367</v>
      </c>
    </row>
    <row r="258" spans="1:14" s="139" customFormat="1" ht="35.1" customHeight="1" x14ac:dyDescent="0.7">
      <c r="A258" s="12">
        <v>251</v>
      </c>
      <c r="B258" s="12" t="s">
        <v>210</v>
      </c>
      <c r="C258" s="13" t="s">
        <v>18</v>
      </c>
      <c r="D258" s="12" t="s">
        <v>19</v>
      </c>
      <c r="E258" s="13" t="s">
        <v>55</v>
      </c>
      <c r="F258" s="12" t="s">
        <v>19</v>
      </c>
      <c r="G258" s="12" t="s">
        <v>32</v>
      </c>
      <c r="H258" s="13" t="s">
        <v>22</v>
      </c>
      <c r="I258" s="13" t="s">
        <v>182</v>
      </c>
      <c r="J258" s="14" t="s">
        <v>24</v>
      </c>
      <c r="K258" s="15" t="s">
        <v>56</v>
      </c>
      <c r="L258" s="16">
        <v>42928</v>
      </c>
      <c r="M258" s="17">
        <v>3596</v>
      </c>
      <c r="N258" s="255" t="str">
        <f t="shared" si="3"/>
        <v>5110-1241-1-0368</v>
      </c>
    </row>
    <row r="259" spans="1:14" s="139" customFormat="1" ht="35.1" customHeight="1" x14ac:dyDescent="0.7">
      <c r="A259" s="12">
        <v>252</v>
      </c>
      <c r="B259" s="12" t="s">
        <v>211</v>
      </c>
      <c r="C259" s="13" t="s">
        <v>18</v>
      </c>
      <c r="D259" s="12" t="s">
        <v>19</v>
      </c>
      <c r="E259" s="13" t="s">
        <v>55</v>
      </c>
      <c r="F259" s="12" t="s">
        <v>19</v>
      </c>
      <c r="G259" s="12" t="s">
        <v>32</v>
      </c>
      <c r="H259" s="13" t="s">
        <v>22</v>
      </c>
      <c r="I259" s="13" t="s">
        <v>182</v>
      </c>
      <c r="J259" s="14" t="s">
        <v>24</v>
      </c>
      <c r="K259" s="15" t="s">
        <v>56</v>
      </c>
      <c r="L259" s="16">
        <v>42928</v>
      </c>
      <c r="M259" s="17">
        <v>3596</v>
      </c>
      <c r="N259" s="255" t="str">
        <f t="shared" si="3"/>
        <v>5110-1241-1-0369</v>
      </c>
    </row>
    <row r="260" spans="1:14" s="139" customFormat="1" ht="35.1" customHeight="1" x14ac:dyDescent="0.7">
      <c r="A260" s="12">
        <v>253</v>
      </c>
      <c r="B260" s="12" t="s">
        <v>212</v>
      </c>
      <c r="C260" s="13" t="s">
        <v>36</v>
      </c>
      <c r="D260" s="12" t="s">
        <v>47</v>
      </c>
      <c r="E260" s="13" t="s">
        <v>48</v>
      </c>
      <c r="F260" s="12" t="s">
        <v>19</v>
      </c>
      <c r="G260" s="12" t="s">
        <v>32</v>
      </c>
      <c r="H260" s="13" t="s">
        <v>22</v>
      </c>
      <c r="I260" s="13" t="s">
        <v>320</v>
      </c>
      <c r="J260" s="14" t="s">
        <v>24</v>
      </c>
      <c r="K260" s="15"/>
      <c r="L260" s="16">
        <v>42146</v>
      </c>
      <c r="M260" s="17">
        <v>2999.23</v>
      </c>
      <c r="N260" s="255" t="str">
        <f t="shared" si="3"/>
        <v>5110-1241-1-0375</v>
      </c>
    </row>
    <row r="261" spans="1:14" s="139" customFormat="1" ht="35.1" customHeight="1" x14ac:dyDescent="0.7">
      <c r="A261" s="12">
        <v>254</v>
      </c>
      <c r="B261" s="12" t="s">
        <v>213</v>
      </c>
      <c r="C261" s="13" t="s">
        <v>18</v>
      </c>
      <c r="D261" s="12" t="s">
        <v>50</v>
      </c>
      <c r="E261" s="13" t="s">
        <v>51</v>
      </c>
      <c r="F261" s="12" t="s">
        <v>19</v>
      </c>
      <c r="G261" s="12" t="s">
        <v>32</v>
      </c>
      <c r="H261" s="13" t="s">
        <v>22</v>
      </c>
      <c r="I261" s="13" t="s">
        <v>2260</v>
      </c>
      <c r="J261" s="14" t="s">
        <v>34</v>
      </c>
      <c r="K261" s="15"/>
      <c r="L261" s="16">
        <v>42146</v>
      </c>
      <c r="M261" s="17">
        <v>368.93627500000002</v>
      </c>
      <c r="N261" s="255" t="str">
        <f t="shared" si="3"/>
        <v>5110-1241-1-0376</v>
      </c>
    </row>
    <row r="262" spans="1:14" s="139" customFormat="1" ht="35.1" customHeight="1" x14ac:dyDescent="0.7">
      <c r="A262" s="12">
        <v>255</v>
      </c>
      <c r="B262" s="12" t="s">
        <v>214</v>
      </c>
      <c r="C262" s="13" t="s">
        <v>18</v>
      </c>
      <c r="D262" s="12" t="s">
        <v>50</v>
      </c>
      <c r="E262" s="13" t="s">
        <v>51</v>
      </c>
      <c r="F262" s="12" t="s">
        <v>19</v>
      </c>
      <c r="G262" s="12" t="s">
        <v>32</v>
      </c>
      <c r="H262" s="13" t="s">
        <v>22</v>
      </c>
      <c r="I262" s="13" t="s">
        <v>2260</v>
      </c>
      <c r="J262" s="14" t="s">
        <v>34</v>
      </c>
      <c r="K262" s="15"/>
      <c r="L262" s="16">
        <v>42146</v>
      </c>
      <c r="M262" s="17">
        <v>368.93627500000002</v>
      </c>
      <c r="N262" s="255" t="str">
        <f t="shared" si="3"/>
        <v>5110-1241-1-0377</v>
      </c>
    </row>
    <row r="263" spans="1:14" s="139" customFormat="1" ht="35.1" customHeight="1" x14ac:dyDescent="0.7">
      <c r="A263" s="12">
        <v>256</v>
      </c>
      <c r="B263" s="12" t="s">
        <v>215</v>
      </c>
      <c r="C263" s="13" t="s">
        <v>18</v>
      </c>
      <c r="D263" s="12" t="s">
        <v>50</v>
      </c>
      <c r="E263" s="13" t="s">
        <v>51</v>
      </c>
      <c r="F263" s="12" t="s">
        <v>19</v>
      </c>
      <c r="G263" s="12" t="s">
        <v>32</v>
      </c>
      <c r="H263" s="13" t="s">
        <v>22</v>
      </c>
      <c r="I263" s="13" t="s">
        <v>2260</v>
      </c>
      <c r="J263" s="14" t="s">
        <v>34</v>
      </c>
      <c r="K263" s="15"/>
      <c r="L263" s="16">
        <v>42146</v>
      </c>
      <c r="M263" s="17">
        <v>368.93627500000002</v>
      </c>
      <c r="N263" s="255" t="str">
        <f t="shared" si="3"/>
        <v>5110-1241-1-0378</v>
      </c>
    </row>
    <row r="264" spans="1:14" s="139" customFormat="1" ht="35.1" customHeight="1" x14ac:dyDescent="0.7">
      <c r="A264" s="12">
        <v>257</v>
      </c>
      <c r="B264" s="12" t="s">
        <v>216</v>
      </c>
      <c r="C264" s="13" t="s">
        <v>45</v>
      </c>
      <c r="D264" s="12" t="s">
        <v>19</v>
      </c>
      <c r="E264" s="13" t="s">
        <v>138</v>
      </c>
      <c r="F264" s="12" t="s">
        <v>19</v>
      </c>
      <c r="G264" s="12" t="s">
        <v>217</v>
      </c>
      <c r="H264" s="13" t="s">
        <v>22</v>
      </c>
      <c r="I264" s="13" t="s">
        <v>33</v>
      </c>
      <c r="J264" s="14" t="s">
        <v>34</v>
      </c>
      <c r="K264" s="15"/>
      <c r="L264" s="16">
        <v>42356</v>
      </c>
      <c r="M264" s="17">
        <v>17050.00016</v>
      </c>
      <c r="N264" s="255" t="str">
        <f t="shared" si="3"/>
        <v>5110-1241-1-0379</v>
      </c>
    </row>
    <row r="265" spans="1:14" s="139" customFormat="1" ht="35.1" customHeight="1" x14ac:dyDescent="0.7">
      <c r="A265" s="12">
        <v>258</v>
      </c>
      <c r="B265" s="12" t="s">
        <v>218</v>
      </c>
      <c r="C265" s="13" t="s">
        <v>18</v>
      </c>
      <c r="D265" s="12" t="s">
        <v>19</v>
      </c>
      <c r="E265" s="13" t="s">
        <v>55</v>
      </c>
      <c r="F265" s="12" t="s">
        <v>19</v>
      </c>
      <c r="G265" s="12" t="s">
        <v>32</v>
      </c>
      <c r="H265" s="13" t="s">
        <v>22</v>
      </c>
      <c r="I265" s="13" t="s">
        <v>2260</v>
      </c>
      <c r="J265" s="14" t="s">
        <v>34</v>
      </c>
      <c r="K265" s="15" t="s">
        <v>56</v>
      </c>
      <c r="L265" s="16">
        <v>42928</v>
      </c>
      <c r="M265" s="17">
        <v>3596</v>
      </c>
      <c r="N265" s="255" t="str">
        <f t="shared" ref="N265:N328" si="4">B265</f>
        <v>5110-1241-1-0380</v>
      </c>
    </row>
    <row r="266" spans="1:14" s="139" customFormat="1" ht="35.1" customHeight="1" x14ac:dyDescent="0.7">
      <c r="A266" s="12">
        <v>259</v>
      </c>
      <c r="B266" s="12" t="s">
        <v>219</v>
      </c>
      <c r="C266" s="13" t="s">
        <v>18</v>
      </c>
      <c r="D266" s="12" t="s">
        <v>19</v>
      </c>
      <c r="E266" s="13" t="s">
        <v>20</v>
      </c>
      <c r="F266" s="12" t="s">
        <v>19</v>
      </c>
      <c r="G266" s="12" t="s">
        <v>32</v>
      </c>
      <c r="H266" s="13" t="s">
        <v>22</v>
      </c>
      <c r="I266" s="13" t="s">
        <v>118</v>
      </c>
      <c r="J266" s="14" t="s">
        <v>59</v>
      </c>
      <c r="K266" s="15"/>
      <c r="L266" s="16"/>
      <c r="M266" s="17">
        <v>100</v>
      </c>
      <c r="N266" s="255" t="str">
        <f t="shared" si="4"/>
        <v>5110-1241-1-0381</v>
      </c>
    </row>
    <row r="267" spans="1:14" s="139" customFormat="1" ht="35.1" customHeight="1" x14ac:dyDescent="0.7">
      <c r="A267" s="12">
        <v>260</v>
      </c>
      <c r="B267" s="12" t="s">
        <v>220</v>
      </c>
      <c r="C267" s="13" t="s">
        <v>18</v>
      </c>
      <c r="D267" s="12" t="s">
        <v>50</v>
      </c>
      <c r="E267" s="13" t="s">
        <v>51</v>
      </c>
      <c r="F267" s="12" t="s">
        <v>19</v>
      </c>
      <c r="G267" s="12" t="s">
        <v>32</v>
      </c>
      <c r="H267" s="13" t="s">
        <v>22</v>
      </c>
      <c r="I267" s="13" t="s">
        <v>118</v>
      </c>
      <c r="J267" s="14" t="s">
        <v>34</v>
      </c>
      <c r="K267" s="15"/>
      <c r="L267" s="16">
        <v>42146</v>
      </c>
      <c r="M267" s="17">
        <v>368.93627500000002</v>
      </c>
      <c r="N267" s="255" t="str">
        <f t="shared" si="4"/>
        <v>5110-1241-1-0386</v>
      </c>
    </row>
    <row r="268" spans="1:14" s="139" customFormat="1" ht="35.1" customHeight="1" x14ac:dyDescent="0.7">
      <c r="A268" s="12">
        <v>261</v>
      </c>
      <c r="B268" s="12" t="s">
        <v>221</v>
      </c>
      <c r="C268" s="13" t="s">
        <v>45</v>
      </c>
      <c r="D268" s="12" t="s">
        <v>19</v>
      </c>
      <c r="E268" s="13" t="s">
        <v>138</v>
      </c>
      <c r="F268" s="12" t="s">
        <v>19</v>
      </c>
      <c r="G268" s="12" t="s">
        <v>217</v>
      </c>
      <c r="H268" s="13" t="s">
        <v>22</v>
      </c>
      <c r="I268" s="13" t="s">
        <v>118</v>
      </c>
      <c r="J268" s="14" t="s">
        <v>24</v>
      </c>
      <c r="K268" s="15"/>
      <c r="L268" s="16">
        <v>42356</v>
      </c>
      <c r="M268" s="17">
        <v>17050.00016</v>
      </c>
      <c r="N268" s="255" t="str">
        <f t="shared" si="4"/>
        <v>5110-1241-1-0388</v>
      </c>
    </row>
    <row r="269" spans="1:14" s="139" customFormat="1" ht="35.1" customHeight="1" x14ac:dyDescent="0.7">
      <c r="A269" s="12">
        <v>262</v>
      </c>
      <c r="B269" s="12" t="s">
        <v>222</v>
      </c>
      <c r="C269" s="13" t="s">
        <v>140</v>
      </c>
      <c r="D269" s="12" t="s">
        <v>19</v>
      </c>
      <c r="E269" s="13" t="s">
        <v>111</v>
      </c>
      <c r="F269" s="12" t="s">
        <v>19</v>
      </c>
      <c r="G269" s="12" t="s">
        <v>112</v>
      </c>
      <c r="H269" s="13" t="s">
        <v>22</v>
      </c>
      <c r="I269" s="13" t="s">
        <v>2402</v>
      </c>
      <c r="J269" s="14" t="s">
        <v>34</v>
      </c>
      <c r="K269" s="15" t="s">
        <v>56</v>
      </c>
      <c r="L269" s="16">
        <v>42928</v>
      </c>
      <c r="M269" s="17">
        <v>4582</v>
      </c>
      <c r="N269" s="255" t="str">
        <f t="shared" si="4"/>
        <v>5110-1241-1-0389</v>
      </c>
    </row>
    <row r="270" spans="1:14" s="139" customFormat="1" ht="35.1" customHeight="1" x14ac:dyDescent="0.7">
      <c r="A270" s="12">
        <v>263</v>
      </c>
      <c r="B270" s="12" t="s">
        <v>223</v>
      </c>
      <c r="C270" s="13" t="s">
        <v>67</v>
      </c>
      <c r="D270" s="12" t="s">
        <v>108</v>
      </c>
      <c r="E270" s="13" t="s">
        <v>109</v>
      </c>
      <c r="F270" s="12" t="s">
        <v>19</v>
      </c>
      <c r="G270" s="12" t="s">
        <v>32</v>
      </c>
      <c r="H270" s="13" t="s">
        <v>22</v>
      </c>
      <c r="I270" s="13" t="s">
        <v>118</v>
      </c>
      <c r="J270" s="14" t="s">
        <v>34</v>
      </c>
      <c r="K270" s="15" t="s">
        <v>56</v>
      </c>
      <c r="L270" s="16">
        <v>42928</v>
      </c>
      <c r="M270" s="17">
        <v>568.4</v>
      </c>
      <c r="N270" s="255" t="str">
        <f t="shared" si="4"/>
        <v>5110-1241-1-0390</v>
      </c>
    </row>
    <row r="271" spans="1:14" s="139" customFormat="1" ht="35.1" customHeight="1" x14ac:dyDescent="0.7">
      <c r="A271" s="12">
        <v>264</v>
      </c>
      <c r="B271" s="12" t="s">
        <v>224</v>
      </c>
      <c r="C271" s="13" t="s">
        <v>67</v>
      </c>
      <c r="D271" s="12" t="s">
        <v>108</v>
      </c>
      <c r="E271" s="13" t="s">
        <v>109</v>
      </c>
      <c r="F271" s="12" t="s">
        <v>19</v>
      </c>
      <c r="G271" s="12" t="s">
        <v>32</v>
      </c>
      <c r="H271" s="13" t="s">
        <v>22</v>
      </c>
      <c r="I271" s="13" t="s">
        <v>118</v>
      </c>
      <c r="J271" s="14" t="s">
        <v>34</v>
      </c>
      <c r="K271" s="15" t="s">
        <v>56</v>
      </c>
      <c r="L271" s="16">
        <v>42928</v>
      </c>
      <c r="M271" s="17">
        <v>568.4</v>
      </c>
      <c r="N271" s="255" t="str">
        <f t="shared" si="4"/>
        <v>5110-1241-1-0391</v>
      </c>
    </row>
    <row r="272" spans="1:14" s="139" customFormat="1" ht="35.1" customHeight="1" x14ac:dyDescent="0.7">
      <c r="A272" s="12">
        <v>265</v>
      </c>
      <c r="B272" s="12" t="s">
        <v>225</v>
      </c>
      <c r="C272" s="13" t="s">
        <v>140</v>
      </c>
      <c r="D272" s="12" t="s">
        <v>19</v>
      </c>
      <c r="E272" s="13" t="s">
        <v>179</v>
      </c>
      <c r="F272" s="12" t="s">
        <v>19</v>
      </c>
      <c r="G272" s="12" t="s">
        <v>112</v>
      </c>
      <c r="H272" s="13" t="s">
        <v>22</v>
      </c>
      <c r="I272" s="13" t="s">
        <v>118</v>
      </c>
      <c r="J272" s="14" t="s">
        <v>34</v>
      </c>
      <c r="K272" s="15" t="s">
        <v>56</v>
      </c>
      <c r="L272" s="16">
        <v>42928</v>
      </c>
      <c r="M272" s="17">
        <v>4408</v>
      </c>
      <c r="N272" s="255" t="str">
        <f t="shared" si="4"/>
        <v>5110-1241-1-0392</v>
      </c>
    </row>
    <row r="273" spans="1:14" s="139" customFormat="1" ht="35.1" customHeight="1" x14ac:dyDescent="0.7">
      <c r="A273" s="12">
        <v>266</v>
      </c>
      <c r="B273" s="276" t="s">
        <v>2656</v>
      </c>
      <c r="C273" s="13" t="s">
        <v>45</v>
      </c>
      <c r="D273" s="12" t="s">
        <v>19</v>
      </c>
      <c r="E273" s="13" t="s">
        <v>226</v>
      </c>
      <c r="F273" s="12" t="s">
        <v>19</v>
      </c>
      <c r="G273" s="12" t="s">
        <v>227</v>
      </c>
      <c r="H273" s="13" t="s">
        <v>22</v>
      </c>
      <c r="I273" s="13" t="s">
        <v>3415</v>
      </c>
      <c r="J273" s="14" t="s">
        <v>34</v>
      </c>
      <c r="K273" s="15"/>
      <c r="L273" s="16"/>
      <c r="M273" s="17">
        <v>3193.98</v>
      </c>
      <c r="N273" s="255" t="str">
        <f t="shared" si="4"/>
        <v>5110-1241-1-0152</v>
      </c>
    </row>
    <row r="274" spans="1:14" s="139" customFormat="1" ht="35.1" customHeight="1" x14ac:dyDescent="0.7">
      <c r="A274" s="12">
        <v>267</v>
      </c>
      <c r="B274" s="12" t="s">
        <v>228</v>
      </c>
      <c r="C274" s="13" t="s">
        <v>18</v>
      </c>
      <c r="D274" s="12" t="s">
        <v>108</v>
      </c>
      <c r="E274" s="13" t="s">
        <v>109</v>
      </c>
      <c r="F274" s="12" t="s">
        <v>19</v>
      </c>
      <c r="G274" s="12" t="s">
        <v>32</v>
      </c>
      <c r="H274" s="13" t="s">
        <v>22</v>
      </c>
      <c r="I274" s="13" t="s">
        <v>137</v>
      </c>
      <c r="J274" s="14" t="s">
        <v>34</v>
      </c>
      <c r="K274" s="15" t="s">
        <v>56</v>
      </c>
      <c r="L274" s="16">
        <v>42928</v>
      </c>
      <c r="M274" s="17">
        <v>568.4</v>
      </c>
      <c r="N274" s="255" t="str">
        <f t="shared" si="4"/>
        <v>5110-1241-1-0393</v>
      </c>
    </row>
    <row r="275" spans="1:14" s="139" customFormat="1" ht="35.1" customHeight="1" x14ac:dyDescent="0.7">
      <c r="A275" s="12">
        <v>268</v>
      </c>
      <c r="B275" s="12" t="s">
        <v>229</v>
      </c>
      <c r="C275" s="13" t="s">
        <v>140</v>
      </c>
      <c r="D275" s="12" t="s">
        <v>19</v>
      </c>
      <c r="E275" s="13" t="s">
        <v>111</v>
      </c>
      <c r="F275" s="12" t="s">
        <v>19</v>
      </c>
      <c r="G275" s="12" t="s">
        <v>112</v>
      </c>
      <c r="H275" s="13" t="s">
        <v>22</v>
      </c>
      <c r="I275" s="13" t="s">
        <v>2402</v>
      </c>
      <c r="J275" s="14" t="s">
        <v>34</v>
      </c>
      <c r="K275" s="15" t="s">
        <v>56</v>
      </c>
      <c r="L275" s="16">
        <v>42928</v>
      </c>
      <c r="M275" s="17">
        <v>4582</v>
      </c>
      <c r="N275" s="255" t="str">
        <f t="shared" si="4"/>
        <v>5110-1241-1-0396</v>
      </c>
    </row>
    <row r="276" spans="1:14" s="139" customFormat="1" ht="35.1" customHeight="1" x14ac:dyDescent="0.7">
      <c r="A276" s="12">
        <v>269</v>
      </c>
      <c r="B276" s="12" t="s">
        <v>230</v>
      </c>
      <c r="C276" s="13" t="s">
        <v>45</v>
      </c>
      <c r="D276" s="12" t="s">
        <v>19</v>
      </c>
      <c r="E276" s="13" t="s">
        <v>111</v>
      </c>
      <c r="F276" s="12" t="s">
        <v>19</v>
      </c>
      <c r="G276" s="12" t="s">
        <v>112</v>
      </c>
      <c r="H276" s="13" t="s">
        <v>22</v>
      </c>
      <c r="I276" s="13" t="s">
        <v>2402</v>
      </c>
      <c r="J276" s="14" t="s">
        <v>24</v>
      </c>
      <c r="K276" s="15" t="s">
        <v>56</v>
      </c>
      <c r="L276" s="16">
        <v>42928</v>
      </c>
      <c r="M276" s="17">
        <v>4582</v>
      </c>
      <c r="N276" s="255" t="str">
        <f t="shared" si="4"/>
        <v>5110-1241-1-0483</v>
      </c>
    </row>
    <row r="277" spans="1:14" s="139" customFormat="1" ht="35.1" customHeight="1" x14ac:dyDescent="0.7">
      <c r="A277" s="12">
        <v>270</v>
      </c>
      <c r="B277" s="12" t="s">
        <v>231</v>
      </c>
      <c r="C277" s="13" t="s">
        <v>45</v>
      </c>
      <c r="D277" s="12" t="s">
        <v>19</v>
      </c>
      <c r="E277" s="13" t="s">
        <v>111</v>
      </c>
      <c r="F277" s="12" t="s">
        <v>19</v>
      </c>
      <c r="G277" s="12" t="s">
        <v>112</v>
      </c>
      <c r="H277" s="13" t="s">
        <v>22</v>
      </c>
      <c r="I277" s="13" t="s">
        <v>2402</v>
      </c>
      <c r="J277" s="14" t="s">
        <v>34</v>
      </c>
      <c r="K277" s="15" t="s">
        <v>56</v>
      </c>
      <c r="L277" s="16">
        <v>42928</v>
      </c>
      <c r="M277" s="17">
        <v>4582</v>
      </c>
      <c r="N277" s="255" t="str">
        <f t="shared" si="4"/>
        <v>5110-1241-1-0484</v>
      </c>
    </row>
    <row r="278" spans="1:14" s="139" customFormat="1" ht="35.1" customHeight="1" x14ac:dyDescent="0.7">
      <c r="A278" s="12">
        <v>271</v>
      </c>
      <c r="B278" s="12" t="s">
        <v>232</v>
      </c>
      <c r="C278" s="13" t="s">
        <v>45</v>
      </c>
      <c r="D278" s="12" t="s">
        <v>19</v>
      </c>
      <c r="E278" s="13" t="s">
        <v>111</v>
      </c>
      <c r="F278" s="12" t="s">
        <v>19</v>
      </c>
      <c r="G278" s="12" t="s">
        <v>112</v>
      </c>
      <c r="H278" s="13" t="s">
        <v>22</v>
      </c>
      <c r="I278" s="13" t="s">
        <v>107</v>
      </c>
      <c r="J278" s="14" t="s">
        <v>24</v>
      </c>
      <c r="K278" s="15" t="s">
        <v>56</v>
      </c>
      <c r="L278" s="16">
        <v>42928</v>
      </c>
      <c r="M278" s="17">
        <v>4582</v>
      </c>
      <c r="N278" s="255" t="str">
        <f t="shared" si="4"/>
        <v>5110-1241-1-0485</v>
      </c>
    </row>
    <row r="279" spans="1:14" s="139" customFormat="1" ht="35.1" customHeight="1" x14ac:dyDescent="0.7">
      <c r="A279" s="12">
        <v>272</v>
      </c>
      <c r="B279" s="12" t="s">
        <v>233</v>
      </c>
      <c r="C279" s="13" t="s">
        <v>45</v>
      </c>
      <c r="D279" s="12" t="s">
        <v>19</v>
      </c>
      <c r="E279" s="13" t="s">
        <v>111</v>
      </c>
      <c r="F279" s="12" t="s">
        <v>19</v>
      </c>
      <c r="G279" s="12" t="s">
        <v>112</v>
      </c>
      <c r="H279" s="13" t="s">
        <v>22</v>
      </c>
      <c r="I279" s="13" t="s">
        <v>107</v>
      </c>
      <c r="J279" s="14" t="s">
        <v>59</v>
      </c>
      <c r="K279" s="15" t="s">
        <v>56</v>
      </c>
      <c r="L279" s="16">
        <v>42928</v>
      </c>
      <c r="M279" s="17">
        <v>4582</v>
      </c>
      <c r="N279" s="255" t="str">
        <f t="shared" si="4"/>
        <v>5110-1241-1-0486</v>
      </c>
    </row>
    <row r="280" spans="1:14" s="139" customFormat="1" ht="35.1" customHeight="1" x14ac:dyDescent="0.7">
      <c r="A280" s="12">
        <v>273</v>
      </c>
      <c r="B280" s="12" t="s">
        <v>2657</v>
      </c>
      <c r="C280" s="13" t="s">
        <v>40</v>
      </c>
      <c r="D280" s="12" t="s">
        <v>41</v>
      </c>
      <c r="E280" s="13" t="s">
        <v>20</v>
      </c>
      <c r="F280" s="12" t="s">
        <v>19</v>
      </c>
      <c r="G280" s="12" t="s">
        <v>42</v>
      </c>
      <c r="H280" s="13" t="s">
        <v>22</v>
      </c>
      <c r="I280" s="13" t="s">
        <v>234</v>
      </c>
      <c r="J280" s="14" t="s">
        <v>34</v>
      </c>
      <c r="K280" s="15"/>
      <c r="L280" s="16"/>
      <c r="M280" s="17">
        <v>1079.1400000000001</v>
      </c>
      <c r="N280" s="255" t="str">
        <f t="shared" si="4"/>
        <v>5110-1241-1-0069</v>
      </c>
    </row>
    <row r="281" spans="1:14" s="139" customFormat="1" ht="35.1" customHeight="1" x14ac:dyDescent="0.7">
      <c r="A281" s="12">
        <v>274</v>
      </c>
      <c r="B281" s="12" t="s">
        <v>2658</v>
      </c>
      <c r="C281" s="13" t="s">
        <v>18</v>
      </c>
      <c r="D281" s="12" t="s">
        <v>68</v>
      </c>
      <c r="E281" s="13" t="s">
        <v>20</v>
      </c>
      <c r="F281" s="12" t="s">
        <v>19</v>
      </c>
      <c r="G281" s="12" t="s">
        <v>32</v>
      </c>
      <c r="H281" s="13" t="s">
        <v>22</v>
      </c>
      <c r="I281" s="13" t="s">
        <v>234</v>
      </c>
      <c r="J281" s="14" t="s">
        <v>59</v>
      </c>
      <c r="K281" s="15"/>
      <c r="L281" s="16">
        <v>42146</v>
      </c>
      <c r="M281" s="17">
        <v>718.83240000000001</v>
      </c>
      <c r="N281" s="255" t="str">
        <f t="shared" si="4"/>
        <v>5110-1241-1-0215</v>
      </c>
    </row>
    <row r="282" spans="1:14" s="139" customFormat="1" ht="35.1" customHeight="1" x14ac:dyDescent="0.7">
      <c r="A282" s="12">
        <v>275</v>
      </c>
      <c r="B282" s="12" t="s">
        <v>235</v>
      </c>
      <c r="C282" s="13" t="s">
        <v>67</v>
      </c>
      <c r="D282" s="12" t="s">
        <v>108</v>
      </c>
      <c r="E282" s="13" t="s">
        <v>109</v>
      </c>
      <c r="F282" s="12" t="s">
        <v>19</v>
      </c>
      <c r="G282" s="12" t="s">
        <v>32</v>
      </c>
      <c r="H282" s="13" t="s">
        <v>22</v>
      </c>
      <c r="I282" s="13" t="s">
        <v>234</v>
      </c>
      <c r="J282" s="14" t="s">
        <v>34</v>
      </c>
      <c r="K282" s="15" t="s">
        <v>56</v>
      </c>
      <c r="L282" s="16">
        <v>42928</v>
      </c>
      <c r="M282" s="17">
        <v>568.4</v>
      </c>
      <c r="N282" s="255" t="str">
        <f t="shared" si="4"/>
        <v>5110-1241-1-0397</v>
      </c>
    </row>
    <row r="283" spans="1:14" s="139" customFormat="1" ht="35.1" customHeight="1" x14ac:dyDescent="0.7">
      <c r="A283" s="12">
        <v>276</v>
      </c>
      <c r="B283" s="12" t="s">
        <v>236</v>
      </c>
      <c r="C283" s="13" t="s">
        <v>67</v>
      </c>
      <c r="D283" s="12" t="s">
        <v>108</v>
      </c>
      <c r="E283" s="13" t="s">
        <v>109</v>
      </c>
      <c r="F283" s="12" t="s">
        <v>19</v>
      </c>
      <c r="G283" s="12" t="s">
        <v>32</v>
      </c>
      <c r="H283" s="13" t="s">
        <v>22</v>
      </c>
      <c r="I283" s="13" t="s">
        <v>234</v>
      </c>
      <c r="J283" s="14" t="s">
        <v>34</v>
      </c>
      <c r="K283" s="15" t="s">
        <v>56</v>
      </c>
      <c r="L283" s="16">
        <v>42928</v>
      </c>
      <c r="M283" s="17">
        <v>568.4</v>
      </c>
      <c r="N283" s="255" t="str">
        <f t="shared" si="4"/>
        <v>5110-1241-1-0398</v>
      </c>
    </row>
    <row r="284" spans="1:14" s="139" customFormat="1" ht="35.1" customHeight="1" x14ac:dyDescent="0.7">
      <c r="A284" s="12">
        <v>277</v>
      </c>
      <c r="B284" s="12" t="s">
        <v>237</v>
      </c>
      <c r="C284" s="13" t="s">
        <v>140</v>
      </c>
      <c r="D284" s="12" t="s">
        <v>19</v>
      </c>
      <c r="E284" s="13" t="s">
        <v>111</v>
      </c>
      <c r="F284" s="12" t="s">
        <v>19</v>
      </c>
      <c r="G284" s="12" t="s">
        <v>112</v>
      </c>
      <c r="H284" s="13" t="s">
        <v>22</v>
      </c>
      <c r="I284" s="13" t="s">
        <v>234</v>
      </c>
      <c r="J284" s="14" t="s">
        <v>34</v>
      </c>
      <c r="K284" s="15" t="s">
        <v>56</v>
      </c>
      <c r="L284" s="16">
        <v>42928</v>
      </c>
      <c r="M284" s="17">
        <v>4582</v>
      </c>
      <c r="N284" s="255" t="str">
        <f t="shared" si="4"/>
        <v>5110-1241-1-0399</v>
      </c>
    </row>
    <row r="285" spans="1:14" s="139" customFormat="1" ht="35.1" customHeight="1" x14ac:dyDescent="0.7">
      <c r="A285" s="12">
        <v>278</v>
      </c>
      <c r="B285" s="12" t="s">
        <v>238</v>
      </c>
      <c r="C285" s="13" t="s">
        <v>140</v>
      </c>
      <c r="D285" s="12" t="s">
        <v>19</v>
      </c>
      <c r="E285" s="13" t="s">
        <v>179</v>
      </c>
      <c r="F285" s="12" t="s">
        <v>19</v>
      </c>
      <c r="G285" s="12" t="s">
        <v>112</v>
      </c>
      <c r="H285" s="13" t="s">
        <v>22</v>
      </c>
      <c r="I285" s="13" t="s">
        <v>234</v>
      </c>
      <c r="J285" s="14" t="s">
        <v>34</v>
      </c>
      <c r="K285" s="15" t="s">
        <v>56</v>
      </c>
      <c r="L285" s="16">
        <v>42928</v>
      </c>
      <c r="M285" s="17">
        <v>4408</v>
      </c>
      <c r="N285" s="255" t="str">
        <f t="shared" si="4"/>
        <v>5110-1241-1-0400</v>
      </c>
    </row>
    <row r="286" spans="1:14" s="139" customFormat="1" ht="35.1" customHeight="1" x14ac:dyDescent="0.7">
      <c r="A286" s="12">
        <v>279</v>
      </c>
      <c r="B286" s="12" t="s">
        <v>2659</v>
      </c>
      <c r="C286" s="13" t="s">
        <v>166</v>
      </c>
      <c r="D286" s="12" t="s">
        <v>19</v>
      </c>
      <c r="E286" s="13" t="s">
        <v>170</v>
      </c>
      <c r="F286" s="12" t="s">
        <v>19</v>
      </c>
      <c r="G286" s="12" t="s">
        <v>171</v>
      </c>
      <c r="H286" s="13" t="s">
        <v>22</v>
      </c>
      <c r="I286" s="13" t="s">
        <v>73</v>
      </c>
      <c r="J286" s="14" t="s">
        <v>34</v>
      </c>
      <c r="K286" s="15"/>
      <c r="L286" s="16">
        <v>42356</v>
      </c>
      <c r="M286" s="17">
        <v>1219.9951999999998</v>
      </c>
      <c r="N286" s="255" t="str">
        <f t="shared" si="4"/>
        <v>5110-1241-1-0271</v>
      </c>
    </row>
    <row r="287" spans="1:14" s="139" customFormat="1" ht="35.1" customHeight="1" x14ac:dyDescent="0.7">
      <c r="A287" s="12">
        <v>280</v>
      </c>
      <c r="B287" s="12" t="s">
        <v>239</v>
      </c>
      <c r="C287" s="13" t="s">
        <v>67</v>
      </c>
      <c r="D287" s="12" t="s">
        <v>108</v>
      </c>
      <c r="E287" s="13" t="s">
        <v>109</v>
      </c>
      <c r="F287" s="12" t="s">
        <v>19</v>
      </c>
      <c r="G287" s="12" t="s">
        <v>32</v>
      </c>
      <c r="H287" s="13" t="s">
        <v>22</v>
      </c>
      <c r="I287" s="13" t="s">
        <v>73</v>
      </c>
      <c r="J287" s="14" t="s">
        <v>34</v>
      </c>
      <c r="K287" s="15" t="s">
        <v>56</v>
      </c>
      <c r="L287" s="16">
        <v>42928</v>
      </c>
      <c r="M287" s="17">
        <v>568.4</v>
      </c>
      <c r="N287" s="255" t="str">
        <f t="shared" si="4"/>
        <v>5110-1241-1-0401</v>
      </c>
    </row>
    <row r="288" spans="1:14" s="139" customFormat="1" ht="35.1" customHeight="1" x14ac:dyDescent="0.7">
      <c r="A288" s="12">
        <v>281</v>
      </c>
      <c r="B288" s="12" t="s">
        <v>240</v>
      </c>
      <c r="C288" s="13" t="s">
        <v>67</v>
      </c>
      <c r="D288" s="12" t="s">
        <v>108</v>
      </c>
      <c r="E288" s="13" t="s">
        <v>109</v>
      </c>
      <c r="F288" s="12" t="s">
        <v>19</v>
      </c>
      <c r="G288" s="12" t="s">
        <v>32</v>
      </c>
      <c r="H288" s="13" t="s">
        <v>22</v>
      </c>
      <c r="I288" s="13" t="s">
        <v>73</v>
      </c>
      <c r="J288" s="14" t="s">
        <v>24</v>
      </c>
      <c r="K288" s="15" t="s">
        <v>56</v>
      </c>
      <c r="L288" s="16">
        <v>42928</v>
      </c>
      <c r="M288" s="17">
        <v>568.4</v>
      </c>
      <c r="N288" s="255" t="str">
        <f t="shared" si="4"/>
        <v>5110-1241-1-0402</v>
      </c>
    </row>
    <row r="289" spans="1:14" s="139" customFormat="1" ht="35.1" customHeight="1" x14ac:dyDescent="0.7">
      <c r="A289" s="12">
        <v>282</v>
      </c>
      <c r="B289" s="12" t="s">
        <v>241</v>
      </c>
      <c r="C289" s="13" t="s">
        <v>157</v>
      </c>
      <c r="D289" s="12" t="s">
        <v>19</v>
      </c>
      <c r="E289" s="13" t="s">
        <v>242</v>
      </c>
      <c r="F289" s="12" t="s">
        <v>19</v>
      </c>
      <c r="G289" s="12" t="s">
        <v>42</v>
      </c>
      <c r="H289" s="13" t="s">
        <v>22</v>
      </c>
      <c r="I289" s="13" t="s">
        <v>137</v>
      </c>
      <c r="J289" s="14" t="s">
        <v>59</v>
      </c>
      <c r="K289" s="15"/>
      <c r="L289" s="16"/>
      <c r="M289" s="17">
        <v>600</v>
      </c>
      <c r="N289" s="255" t="str">
        <f t="shared" si="4"/>
        <v>5110-1241-1-0429</v>
      </c>
    </row>
    <row r="290" spans="1:14" s="139" customFormat="1" ht="35.1" customHeight="1" x14ac:dyDescent="0.7">
      <c r="A290" s="12">
        <v>283</v>
      </c>
      <c r="B290" s="12" t="s">
        <v>243</v>
      </c>
      <c r="C290" s="13" t="s">
        <v>36</v>
      </c>
      <c r="D290" s="12" t="s">
        <v>244</v>
      </c>
      <c r="E290" s="13" t="s">
        <v>245</v>
      </c>
      <c r="F290" s="12" t="s">
        <v>19</v>
      </c>
      <c r="G290" s="12" t="s">
        <v>32</v>
      </c>
      <c r="H290" s="13" t="s">
        <v>22</v>
      </c>
      <c r="I290" s="13" t="s">
        <v>73</v>
      </c>
      <c r="J290" s="14" t="s">
        <v>59</v>
      </c>
      <c r="K290" s="15"/>
      <c r="L290" s="16"/>
      <c r="M290" s="17">
        <v>200</v>
      </c>
      <c r="N290" s="255" t="str">
        <f t="shared" si="4"/>
        <v>5110-1241-1-0431</v>
      </c>
    </row>
    <row r="291" spans="1:14" s="139" customFormat="1" ht="35.1" customHeight="1" x14ac:dyDescent="0.7">
      <c r="A291" s="12">
        <v>284</v>
      </c>
      <c r="B291" s="12" t="s">
        <v>246</v>
      </c>
      <c r="C291" s="13" t="s">
        <v>71</v>
      </c>
      <c r="D291" s="12" t="s">
        <v>19</v>
      </c>
      <c r="E291" s="13" t="s">
        <v>247</v>
      </c>
      <c r="F291" s="12" t="s">
        <v>19</v>
      </c>
      <c r="G291" s="12" t="s">
        <v>38</v>
      </c>
      <c r="H291" s="13" t="s">
        <v>22</v>
      </c>
      <c r="I291" s="13" t="s">
        <v>73</v>
      </c>
      <c r="J291" s="14" t="s">
        <v>24</v>
      </c>
      <c r="K291" s="15"/>
      <c r="L291" s="16"/>
      <c r="M291" s="17">
        <v>4583.3599999999997</v>
      </c>
      <c r="N291" s="255" t="str">
        <f t="shared" si="4"/>
        <v>5110-1241-1-0434</v>
      </c>
    </row>
    <row r="292" spans="1:14" s="139" customFormat="1" ht="35.1" customHeight="1" x14ac:dyDescent="0.7">
      <c r="A292" s="12">
        <v>285</v>
      </c>
      <c r="B292" s="12" t="s">
        <v>248</v>
      </c>
      <c r="C292" s="13" t="s">
        <v>36</v>
      </c>
      <c r="D292" s="12" t="s">
        <v>47</v>
      </c>
      <c r="E292" s="13" t="s">
        <v>106</v>
      </c>
      <c r="F292" s="12" t="s">
        <v>19</v>
      </c>
      <c r="G292" s="12" t="s">
        <v>32</v>
      </c>
      <c r="H292" s="13" t="s">
        <v>22</v>
      </c>
      <c r="I292" s="13" t="s">
        <v>73</v>
      </c>
      <c r="J292" s="14" t="s">
        <v>59</v>
      </c>
      <c r="K292" s="15"/>
      <c r="L292" s="16">
        <v>42146</v>
      </c>
      <c r="M292" s="17">
        <v>1158.7180000000001</v>
      </c>
      <c r="N292" s="255" t="str">
        <f t="shared" si="4"/>
        <v>5110-1241-1-0437</v>
      </c>
    </row>
    <row r="293" spans="1:14" s="139" customFormat="1" ht="35.1" customHeight="1" x14ac:dyDescent="0.7">
      <c r="A293" s="12">
        <v>286</v>
      </c>
      <c r="B293" s="12" t="s">
        <v>249</v>
      </c>
      <c r="C293" s="13" t="s">
        <v>36</v>
      </c>
      <c r="D293" s="12" t="s">
        <v>47</v>
      </c>
      <c r="E293" s="13" t="s">
        <v>48</v>
      </c>
      <c r="F293" s="12" t="s">
        <v>19</v>
      </c>
      <c r="G293" s="12" t="s">
        <v>32</v>
      </c>
      <c r="H293" s="13" t="s">
        <v>22</v>
      </c>
      <c r="I293" s="13" t="s">
        <v>73</v>
      </c>
      <c r="J293" s="14" t="s">
        <v>34</v>
      </c>
      <c r="K293" s="15"/>
      <c r="L293" s="16">
        <v>42146</v>
      </c>
      <c r="M293" s="17">
        <v>2999.23</v>
      </c>
      <c r="N293" s="255" t="str">
        <f t="shared" si="4"/>
        <v>5110-1241-1-0438</v>
      </c>
    </row>
    <row r="294" spans="1:14" s="139" customFormat="1" ht="35.1" customHeight="1" x14ac:dyDescent="0.7">
      <c r="A294" s="12">
        <v>287</v>
      </c>
      <c r="B294" s="12" t="s">
        <v>250</v>
      </c>
      <c r="C294" s="13" t="s">
        <v>18</v>
      </c>
      <c r="D294" s="12" t="s">
        <v>50</v>
      </c>
      <c r="E294" s="13" t="s">
        <v>51</v>
      </c>
      <c r="F294" s="12" t="s">
        <v>19</v>
      </c>
      <c r="G294" s="12" t="s">
        <v>32</v>
      </c>
      <c r="H294" s="13" t="s">
        <v>22</v>
      </c>
      <c r="I294" s="13" t="s">
        <v>136</v>
      </c>
      <c r="J294" s="14" t="s">
        <v>34</v>
      </c>
      <c r="K294" s="15"/>
      <c r="L294" s="16">
        <v>42146</v>
      </c>
      <c r="M294" s="17">
        <v>368.93627500000002</v>
      </c>
      <c r="N294" s="255" t="str">
        <f t="shared" si="4"/>
        <v>5110-1241-1-0439</v>
      </c>
    </row>
    <row r="295" spans="1:14" s="139" customFormat="1" ht="35.1" customHeight="1" x14ac:dyDescent="0.7">
      <c r="A295" s="12">
        <v>288</v>
      </c>
      <c r="B295" s="12" t="s">
        <v>251</v>
      </c>
      <c r="C295" s="13" t="s">
        <v>18</v>
      </c>
      <c r="D295" s="12" t="s">
        <v>50</v>
      </c>
      <c r="E295" s="13" t="s">
        <v>51</v>
      </c>
      <c r="F295" s="12" t="s">
        <v>19</v>
      </c>
      <c r="G295" s="12" t="s">
        <v>32</v>
      </c>
      <c r="H295" s="13" t="s">
        <v>22</v>
      </c>
      <c r="I295" s="13" t="s">
        <v>73</v>
      </c>
      <c r="J295" s="14" t="s">
        <v>34</v>
      </c>
      <c r="K295" s="15"/>
      <c r="L295" s="16">
        <v>42146</v>
      </c>
      <c r="M295" s="17">
        <v>368.93627500000002</v>
      </c>
      <c r="N295" s="255" t="str">
        <f t="shared" si="4"/>
        <v>5110-1241-1-0440</v>
      </c>
    </row>
    <row r="296" spans="1:14" s="139" customFormat="1" ht="35.1" customHeight="1" x14ac:dyDescent="0.7">
      <c r="A296" s="12">
        <v>289</v>
      </c>
      <c r="B296" s="12" t="s">
        <v>252</v>
      </c>
      <c r="C296" s="13" t="s">
        <v>18</v>
      </c>
      <c r="D296" s="12" t="s">
        <v>50</v>
      </c>
      <c r="E296" s="13" t="s">
        <v>51</v>
      </c>
      <c r="F296" s="12" t="s">
        <v>19</v>
      </c>
      <c r="G296" s="12" t="s">
        <v>32</v>
      </c>
      <c r="H296" s="13" t="s">
        <v>22</v>
      </c>
      <c r="I296" s="13" t="s">
        <v>73</v>
      </c>
      <c r="J296" s="14" t="s">
        <v>34</v>
      </c>
      <c r="K296" s="15"/>
      <c r="L296" s="16">
        <v>42146</v>
      </c>
      <c r="M296" s="17">
        <v>368.93627500000002</v>
      </c>
      <c r="N296" s="255" t="str">
        <f t="shared" si="4"/>
        <v>5110-1241-1-0441</v>
      </c>
    </row>
    <row r="297" spans="1:14" s="139" customFormat="1" ht="35.1" customHeight="1" x14ac:dyDescent="0.7">
      <c r="A297" s="12">
        <v>290</v>
      </c>
      <c r="B297" s="12" t="s">
        <v>253</v>
      </c>
      <c r="C297" s="13" t="s">
        <v>18</v>
      </c>
      <c r="D297" s="12" t="s">
        <v>50</v>
      </c>
      <c r="E297" s="13" t="s">
        <v>51</v>
      </c>
      <c r="F297" s="12" t="s">
        <v>19</v>
      </c>
      <c r="G297" s="12" t="s">
        <v>32</v>
      </c>
      <c r="H297" s="13" t="s">
        <v>22</v>
      </c>
      <c r="I297" s="13" t="s">
        <v>2402</v>
      </c>
      <c r="J297" s="14" t="s">
        <v>34</v>
      </c>
      <c r="K297" s="15"/>
      <c r="L297" s="16">
        <v>42146</v>
      </c>
      <c r="M297" s="17">
        <v>368.93627500000002</v>
      </c>
      <c r="N297" s="255" t="str">
        <f t="shared" si="4"/>
        <v>5110-1241-1-0442</v>
      </c>
    </row>
    <row r="298" spans="1:14" s="139" customFormat="1" ht="35.1" customHeight="1" x14ac:dyDescent="0.7">
      <c r="A298" s="12">
        <v>291</v>
      </c>
      <c r="B298" s="12" t="s">
        <v>254</v>
      </c>
      <c r="C298" s="13" t="s">
        <v>18</v>
      </c>
      <c r="D298" s="12" t="s">
        <v>50</v>
      </c>
      <c r="E298" s="13" t="s">
        <v>51</v>
      </c>
      <c r="F298" s="12" t="s">
        <v>19</v>
      </c>
      <c r="G298" s="12" t="s">
        <v>32</v>
      </c>
      <c r="H298" s="13" t="s">
        <v>22</v>
      </c>
      <c r="I298" s="13" t="s">
        <v>3415</v>
      </c>
      <c r="J298" s="14" t="s">
        <v>34</v>
      </c>
      <c r="K298" s="15"/>
      <c r="L298" s="16">
        <v>42146</v>
      </c>
      <c r="M298" s="17">
        <v>368.93627500000002</v>
      </c>
      <c r="N298" s="255" t="str">
        <f t="shared" si="4"/>
        <v>5110-1241-1-0443</v>
      </c>
    </row>
    <row r="299" spans="1:14" s="139" customFormat="1" ht="35.1" customHeight="1" x14ac:dyDescent="0.7">
      <c r="A299" s="12">
        <v>292</v>
      </c>
      <c r="B299" s="12" t="s">
        <v>255</v>
      </c>
      <c r="C299" s="13" t="s">
        <v>95</v>
      </c>
      <c r="D299" s="12" t="s">
        <v>19</v>
      </c>
      <c r="E299" s="13" t="s">
        <v>96</v>
      </c>
      <c r="F299" s="12" t="s">
        <v>19</v>
      </c>
      <c r="G299" s="12" t="s">
        <v>97</v>
      </c>
      <c r="H299" s="13" t="s">
        <v>22</v>
      </c>
      <c r="I299" s="13" t="s">
        <v>2402</v>
      </c>
      <c r="J299" s="14" t="s">
        <v>24</v>
      </c>
      <c r="K299" s="15"/>
      <c r="L299" s="16">
        <v>42356</v>
      </c>
      <c r="M299" s="17">
        <v>5670.0003466666667</v>
      </c>
      <c r="N299" s="255" t="str">
        <f t="shared" si="4"/>
        <v>5110-1241-1-0445</v>
      </c>
    </row>
    <row r="300" spans="1:14" s="139" customFormat="1" ht="35.1" customHeight="1" x14ac:dyDescent="0.7">
      <c r="A300" s="12">
        <v>293</v>
      </c>
      <c r="B300" s="12" t="s">
        <v>256</v>
      </c>
      <c r="C300" s="13" t="s">
        <v>257</v>
      </c>
      <c r="D300" s="12" t="s">
        <v>19</v>
      </c>
      <c r="E300" s="13" t="s">
        <v>20</v>
      </c>
      <c r="F300" s="12" t="s">
        <v>19</v>
      </c>
      <c r="G300" s="12" t="s">
        <v>149</v>
      </c>
      <c r="H300" s="13" t="s">
        <v>22</v>
      </c>
      <c r="I300" s="13" t="s">
        <v>73</v>
      </c>
      <c r="J300" s="14" t="s">
        <v>24</v>
      </c>
      <c r="K300" s="15"/>
      <c r="L300" s="16"/>
      <c r="M300" s="17">
        <v>3950</v>
      </c>
      <c r="N300" s="255" t="str">
        <f t="shared" si="4"/>
        <v>5110-1241-1-0447</v>
      </c>
    </row>
    <row r="301" spans="1:14" s="139" customFormat="1" ht="35.1" customHeight="1" x14ac:dyDescent="0.7">
      <c r="A301" s="12">
        <v>294</v>
      </c>
      <c r="B301" s="12" t="s">
        <v>2660</v>
      </c>
      <c r="C301" s="13" t="s">
        <v>71</v>
      </c>
      <c r="D301" s="12" t="s">
        <v>19</v>
      </c>
      <c r="E301" s="13" t="s">
        <v>258</v>
      </c>
      <c r="F301" s="12" t="s">
        <v>19</v>
      </c>
      <c r="G301" s="12" t="s">
        <v>97</v>
      </c>
      <c r="H301" s="13" t="s">
        <v>22</v>
      </c>
      <c r="I301" s="13" t="s">
        <v>73</v>
      </c>
      <c r="J301" s="14" t="s">
        <v>24</v>
      </c>
      <c r="K301" s="15"/>
      <c r="L301" s="16"/>
      <c r="M301" s="17">
        <v>4583.3599999999997</v>
      </c>
      <c r="N301" s="255" t="str">
        <f t="shared" si="4"/>
        <v>5110-1241-1-0851</v>
      </c>
    </row>
    <row r="302" spans="1:14" s="139" customFormat="1" ht="35.1" customHeight="1" x14ac:dyDescent="0.7">
      <c r="A302" s="12">
        <v>295</v>
      </c>
      <c r="B302" s="12" t="s">
        <v>2661</v>
      </c>
      <c r="C302" s="13" t="s">
        <v>26</v>
      </c>
      <c r="D302" s="12" t="s">
        <v>19</v>
      </c>
      <c r="E302" s="13" t="s">
        <v>20</v>
      </c>
      <c r="F302" s="12" t="s">
        <v>19</v>
      </c>
      <c r="G302" s="12" t="s">
        <v>195</v>
      </c>
      <c r="H302" s="13" t="s">
        <v>22</v>
      </c>
      <c r="I302" s="13" t="s">
        <v>182</v>
      </c>
      <c r="J302" s="14" t="s">
        <v>34</v>
      </c>
      <c r="K302" s="15" t="s">
        <v>135</v>
      </c>
      <c r="L302" s="16">
        <v>43731</v>
      </c>
      <c r="M302" s="17">
        <v>18444</v>
      </c>
      <c r="N302" s="255" t="str">
        <f t="shared" si="4"/>
        <v>5110-1241-1-0852</v>
      </c>
    </row>
    <row r="303" spans="1:14" s="139" customFormat="1" ht="35.1" customHeight="1" x14ac:dyDescent="0.7">
      <c r="A303" s="12">
        <v>296</v>
      </c>
      <c r="B303" s="12" t="s">
        <v>2662</v>
      </c>
      <c r="C303" s="13" t="s">
        <v>18</v>
      </c>
      <c r="D303" s="12" t="s">
        <v>19</v>
      </c>
      <c r="E303" s="13" t="s">
        <v>20</v>
      </c>
      <c r="F303" s="12" t="s">
        <v>19</v>
      </c>
      <c r="G303" s="12" t="s">
        <v>195</v>
      </c>
      <c r="H303" s="13" t="s">
        <v>22</v>
      </c>
      <c r="I303" s="13" t="s">
        <v>182</v>
      </c>
      <c r="J303" s="14" t="s">
        <v>34</v>
      </c>
      <c r="K303" s="15" t="s">
        <v>135</v>
      </c>
      <c r="L303" s="16">
        <v>43731</v>
      </c>
      <c r="M303" s="17">
        <v>3596</v>
      </c>
      <c r="N303" s="255" t="str">
        <f t="shared" si="4"/>
        <v>5110-1241-1-0853</v>
      </c>
    </row>
    <row r="304" spans="1:14" s="139" customFormat="1" ht="35.1" customHeight="1" x14ac:dyDescent="0.7">
      <c r="A304" s="12">
        <v>297</v>
      </c>
      <c r="B304" s="12" t="s">
        <v>2663</v>
      </c>
      <c r="C304" s="13" t="s">
        <v>18</v>
      </c>
      <c r="D304" s="12" t="s">
        <v>19</v>
      </c>
      <c r="E304" s="13" t="s">
        <v>20</v>
      </c>
      <c r="F304" s="12" t="s">
        <v>19</v>
      </c>
      <c r="G304" s="12" t="s">
        <v>195</v>
      </c>
      <c r="H304" s="13" t="s">
        <v>22</v>
      </c>
      <c r="I304" s="13" t="s">
        <v>182</v>
      </c>
      <c r="J304" s="14" t="s">
        <v>34</v>
      </c>
      <c r="K304" s="15" t="s">
        <v>135</v>
      </c>
      <c r="L304" s="16">
        <v>43731</v>
      </c>
      <c r="M304" s="17">
        <v>3596</v>
      </c>
      <c r="N304" s="255" t="str">
        <f t="shared" si="4"/>
        <v>5110-1241-1-0854</v>
      </c>
    </row>
    <row r="305" spans="1:14" s="139" customFormat="1" ht="35.1" customHeight="1" x14ac:dyDescent="0.7">
      <c r="A305" s="12">
        <v>298</v>
      </c>
      <c r="B305" s="12" t="s">
        <v>2664</v>
      </c>
      <c r="C305" s="13" t="s">
        <v>18</v>
      </c>
      <c r="D305" s="12" t="s">
        <v>19</v>
      </c>
      <c r="E305" s="13" t="s">
        <v>20</v>
      </c>
      <c r="F305" s="12" t="s">
        <v>19</v>
      </c>
      <c r="G305" s="12" t="s">
        <v>195</v>
      </c>
      <c r="H305" s="13" t="s">
        <v>22</v>
      </c>
      <c r="I305" s="13" t="s">
        <v>182</v>
      </c>
      <c r="J305" s="14" t="s">
        <v>34</v>
      </c>
      <c r="K305" s="15" t="s">
        <v>135</v>
      </c>
      <c r="L305" s="16">
        <v>43731</v>
      </c>
      <c r="M305" s="17">
        <v>3596</v>
      </c>
      <c r="N305" s="255" t="str">
        <f t="shared" si="4"/>
        <v>5110-1241-1-0855</v>
      </c>
    </row>
    <row r="306" spans="1:14" s="139" customFormat="1" ht="35.1" customHeight="1" x14ac:dyDescent="0.7">
      <c r="A306" s="12">
        <v>299</v>
      </c>
      <c r="B306" s="12" t="s">
        <v>2665</v>
      </c>
      <c r="C306" s="13" t="s">
        <v>18</v>
      </c>
      <c r="D306" s="12" t="s">
        <v>19</v>
      </c>
      <c r="E306" s="13" t="s">
        <v>20</v>
      </c>
      <c r="F306" s="12" t="s">
        <v>19</v>
      </c>
      <c r="G306" s="12" t="s">
        <v>195</v>
      </c>
      <c r="H306" s="13" t="s">
        <v>22</v>
      </c>
      <c r="I306" s="13" t="s">
        <v>182</v>
      </c>
      <c r="J306" s="14" t="s">
        <v>34</v>
      </c>
      <c r="K306" s="15" t="s">
        <v>135</v>
      </c>
      <c r="L306" s="16">
        <v>43731</v>
      </c>
      <c r="M306" s="17">
        <v>3596</v>
      </c>
      <c r="N306" s="255" t="str">
        <f t="shared" si="4"/>
        <v>5110-1241-1-0856</v>
      </c>
    </row>
    <row r="307" spans="1:14" s="139" customFormat="1" ht="35.1" customHeight="1" x14ac:dyDescent="0.7">
      <c r="A307" s="12">
        <v>300</v>
      </c>
      <c r="B307" s="12" t="s">
        <v>259</v>
      </c>
      <c r="C307" s="13" t="s">
        <v>45</v>
      </c>
      <c r="D307" s="12" t="s">
        <v>19</v>
      </c>
      <c r="E307" s="13" t="s">
        <v>260</v>
      </c>
      <c r="F307" s="12" t="s">
        <v>19</v>
      </c>
      <c r="G307" s="12" t="s">
        <v>261</v>
      </c>
      <c r="H307" s="13" t="s">
        <v>22</v>
      </c>
      <c r="I307" s="13" t="s">
        <v>262</v>
      </c>
      <c r="J307" s="14" t="s">
        <v>59</v>
      </c>
      <c r="K307" s="15"/>
      <c r="L307" s="16"/>
      <c r="M307" s="17">
        <v>350</v>
      </c>
      <c r="N307" s="255" t="str">
        <f t="shared" si="4"/>
        <v>5110-1241-1-0403</v>
      </c>
    </row>
    <row r="308" spans="1:14" s="139" customFormat="1" ht="35.1" customHeight="1" x14ac:dyDescent="0.7">
      <c r="A308" s="12">
        <v>301</v>
      </c>
      <c r="B308" s="12" t="s">
        <v>263</v>
      </c>
      <c r="C308" s="13" t="s">
        <v>264</v>
      </c>
      <c r="D308" s="12" t="s">
        <v>19</v>
      </c>
      <c r="E308" s="13" t="s">
        <v>20</v>
      </c>
      <c r="F308" s="12" t="s">
        <v>19</v>
      </c>
      <c r="G308" s="12" t="s">
        <v>42</v>
      </c>
      <c r="H308" s="13" t="s">
        <v>22</v>
      </c>
      <c r="I308" s="13" t="s">
        <v>262</v>
      </c>
      <c r="J308" s="14" t="s">
        <v>24</v>
      </c>
      <c r="K308" s="15"/>
      <c r="L308" s="16"/>
      <c r="M308" s="17">
        <v>4000</v>
      </c>
      <c r="N308" s="255" t="str">
        <f t="shared" si="4"/>
        <v>5110-1241-1-0417</v>
      </c>
    </row>
    <row r="309" spans="1:14" s="139" customFormat="1" ht="35.1" customHeight="1" x14ac:dyDescent="0.7">
      <c r="A309" s="12">
        <v>302</v>
      </c>
      <c r="B309" s="12" t="s">
        <v>2666</v>
      </c>
      <c r="C309" s="13" t="s">
        <v>45</v>
      </c>
      <c r="D309" s="12" t="s">
        <v>19</v>
      </c>
      <c r="E309" s="13" t="s">
        <v>20</v>
      </c>
      <c r="F309" s="12" t="s">
        <v>19</v>
      </c>
      <c r="G309" s="12" t="s">
        <v>42</v>
      </c>
      <c r="H309" s="13" t="s">
        <v>22</v>
      </c>
      <c r="I309" s="13" t="s">
        <v>2263</v>
      </c>
      <c r="J309" s="14" t="s">
        <v>34</v>
      </c>
      <c r="K309" s="15"/>
      <c r="L309" s="16"/>
      <c r="M309" s="17">
        <v>350</v>
      </c>
      <c r="N309" s="255" t="str">
        <f t="shared" si="4"/>
        <v>5110-1241-1-0075</v>
      </c>
    </row>
    <row r="310" spans="1:14" s="139" customFormat="1" ht="35.1" customHeight="1" x14ac:dyDescent="0.7">
      <c r="A310" s="12">
        <v>303</v>
      </c>
      <c r="B310" s="12" t="s">
        <v>265</v>
      </c>
      <c r="C310" s="13" t="s">
        <v>36</v>
      </c>
      <c r="D310" s="12" t="s">
        <v>19</v>
      </c>
      <c r="E310" s="13" t="s">
        <v>106</v>
      </c>
      <c r="F310" s="12" t="s">
        <v>19</v>
      </c>
      <c r="G310" s="12" t="s">
        <v>32</v>
      </c>
      <c r="H310" s="13" t="s">
        <v>22</v>
      </c>
      <c r="I310" s="13" t="s">
        <v>266</v>
      </c>
      <c r="J310" s="14" t="s">
        <v>34</v>
      </c>
      <c r="K310" s="15"/>
      <c r="L310" s="16">
        <v>42362</v>
      </c>
      <c r="M310" s="17">
        <v>1499.9959999999999</v>
      </c>
      <c r="N310" s="255" t="str">
        <f t="shared" si="4"/>
        <v>5110-1241-1-0425</v>
      </c>
    </row>
    <row r="311" spans="1:14" s="139" customFormat="1" ht="35.1" customHeight="1" x14ac:dyDescent="0.7">
      <c r="A311" s="12">
        <v>304</v>
      </c>
      <c r="B311" s="12" t="s">
        <v>267</v>
      </c>
      <c r="C311" s="13" t="s">
        <v>45</v>
      </c>
      <c r="D311" s="12" t="s">
        <v>19</v>
      </c>
      <c r="E311" s="13" t="s">
        <v>68</v>
      </c>
      <c r="F311" s="12" t="s">
        <v>19</v>
      </c>
      <c r="G311" s="12" t="s">
        <v>149</v>
      </c>
      <c r="H311" s="13" t="s">
        <v>22</v>
      </c>
      <c r="I311" s="13" t="s">
        <v>266</v>
      </c>
      <c r="J311" s="14" t="s">
        <v>59</v>
      </c>
      <c r="K311" s="15"/>
      <c r="L311" s="16">
        <v>42362</v>
      </c>
      <c r="M311" s="17">
        <v>5999.9955999999993</v>
      </c>
      <c r="N311" s="255" t="str">
        <f t="shared" si="4"/>
        <v>5110-1241-1-0426</v>
      </c>
    </row>
    <row r="312" spans="1:14" s="139" customFormat="1" ht="35.1" customHeight="1" x14ac:dyDescent="0.7">
      <c r="A312" s="12">
        <v>305</v>
      </c>
      <c r="B312" s="12" t="s">
        <v>268</v>
      </c>
      <c r="C312" s="13" t="s">
        <v>18</v>
      </c>
      <c r="D312" s="12" t="s">
        <v>19</v>
      </c>
      <c r="E312" s="13" t="s">
        <v>110</v>
      </c>
      <c r="F312" s="12" t="s">
        <v>19</v>
      </c>
      <c r="G312" s="12" t="s">
        <v>32</v>
      </c>
      <c r="H312" s="13" t="s">
        <v>22</v>
      </c>
      <c r="I312" s="13" t="s">
        <v>266</v>
      </c>
      <c r="J312" s="14" t="s">
        <v>59</v>
      </c>
      <c r="K312" s="15" t="s">
        <v>56</v>
      </c>
      <c r="L312" s="16">
        <v>42928</v>
      </c>
      <c r="M312" s="17">
        <v>1624</v>
      </c>
      <c r="N312" s="255" t="str">
        <f t="shared" si="4"/>
        <v>5110-1241-1-0427</v>
      </c>
    </row>
    <row r="313" spans="1:14" s="139" customFormat="1" ht="35.1" customHeight="1" x14ac:dyDescent="0.7">
      <c r="A313" s="12">
        <v>306</v>
      </c>
      <c r="B313" s="12" t="s">
        <v>269</v>
      </c>
      <c r="C313" s="13" t="s">
        <v>45</v>
      </c>
      <c r="D313" s="12" t="s">
        <v>19</v>
      </c>
      <c r="E313" s="13" t="s">
        <v>111</v>
      </c>
      <c r="F313" s="12" t="s">
        <v>19</v>
      </c>
      <c r="G313" s="12" t="s">
        <v>112</v>
      </c>
      <c r="H313" s="13" t="s">
        <v>22</v>
      </c>
      <c r="I313" s="13" t="s">
        <v>266</v>
      </c>
      <c r="J313" s="14" t="s">
        <v>34</v>
      </c>
      <c r="K313" s="15" t="s">
        <v>56</v>
      </c>
      <c r="L313" s="16">
        <v>42928</v>
      </c>
      <c r="M313" s="17">
        <v>4582</v>
      </c>
      <c r="N313" s="255" t="str">
        <f t="shared" si="4"/>
        <v>5110-1241-1-0428</v>
      </c>
    </row>
    <row r="314" spans="1:14" s="139" customFormat="1" ht="35.1" customHeight="1" x14ac:dyDescent="0.7">
      <c r="A314" s="245">
        <v>307</v>
      </c>
      <c r="B314" s="245" t="s">
        <v>270</v>
      </c>
      <c r="C314" s="246" t="s">
        <v>271</v>
      </c>
      <c r="D314" s="245" t="s">
        <v>19</v>
      </c>
      <c r="E314" s="246" t="s">
        <v>20</v>
      </c>
      <c r="F314" s="245" t="s">
        <v>19</v>
      </c>
      <c r="G314" s="245" t="s">
        <v>272</v>
      </c>
      <c r="H314" s="246" t="s">
        <v>22</v>
      </c>
      <c r="I314" s="246" t="s">
        <v>266</v>
      </c>
      <c r="J314" s="247" t="s">
        <v>59</v>
      </c>
      <c r="K314" s="248"/>
      <c r="L314" s="249"/>
      <c r="M314" s="250">
        <v>1500</v>
      </c>
      <c r="N314" s="255" t="str">
        <f t="shared" si="4"/>
        <v>5110-1241-1-0665</v>
      </c>
    </row>
    <row r="315" spans="1:14" s="139" customFormat="1" ht="35.1" customHeight="1" x14ac:dyDescent="0.7">
      <c r="A315" s="12">
        <v>308</v>
      </c>
      <c r="B315" s="12" t="s">
        <v>273</v>
      </c>
      <c r="C315" s="13" t="s">
        <v>45</v>
      </c>
      <c r="D315" s="12" t="s">
        <v>41</v>
      </c>
      <c r="E315" s="13" t="s">
        <v>274</v>
      </c>
      <c r="F315" s="12" t="s">
        <v>19</v>
      </c>
      <c r="G315" s="12" t="s">
        <v>275</v>
      </c>
      <c r="H315" s="13" t="s">
        <v>22</v>
      </c>
      <c r="I315" s="13" t="s">
        <v>3475</v>
      </c>
      <c r="J315" s="14" t="s">
        <v>59</v>
      </c>
      <c r="K315" s="15"/>
      <c r="L315" s="16"/>
      <c r="M315" s="17">
        <v>1550</v>
      </c>
      <c r="N315" s="255" t="str">
        <f t="shared" si="4"/>
        <v>5110-1241-1-0459</v>
      </c>
    </row>
    <row r="316" spans="1:14" s="139" customFormat="1" ht="35.1" customHeight="1" x14ac:dyDescent="0.7">
      <c r="A316" s="12">
        <v>309</v>
      </c>
      <c r="B316" s="12" t="s">
        <v>2667</v>
      </c>
      <c r="C316" s="13" t="s">
        <v>67</v>
      </c>
      <c r="D316" s="12" t="s">
        <v>108</v>
      </c>
      <c r="E316" s="13" t="s">
        <v>109</v>
      </c>
      <c r="F316" s="12" t="s">
        <v>19</v>
      </c>
      <c r="G316" s="12" t="s">
        <v>32</v>
      </c>
      <c r="H316" s="13" t="s">
        <v>22</v>
      </c>
      <c r="I316" s="13" t="s">
        <v>43</v>
      </c>
      <c r="J316" s="14" t="s">
        <v>34</v>
      </c>
      <c r="K316" s="15" t="s">
        <v>56</v>
      </c>
      <c r="L316" s="16">
        <v>42928</v>
      </c>
      <c r="M316" s="17">
        <v>568.4</v>
      </c>
      <c r="N316" s="255" t="str">
        <f t="shared" si="4"/>
        <v>5110-1241-1-0102</v>
      </c>
    </row>
    <row r="317" spans="1:14" s="139" customFormat="1" ht="35.1" customHeight="1" x14ac:dyDescent="0.7">
      <c r="A317" s="12">
        <v>310</v>
      </c>
      <c r="B317" s="12" t="s">
        <v>2668</v>
      </c>
      <c r="C317" s="13" t="s">
        <v>67</v>
      </c>
      <c r="D317" s="12" t="s">
        <v>108</v>
      </c>
      <c r="E317" s="13" t="s">
        <v>109</v>
      </c>
      <c r="F317" s="12" t="s">
        <v>19</v>
      </c>
      <c r="G317" s="12" t="s">
        <v>32</v>
      </c>
      <c r="H317" s="13" t="s">
        <v>22</v>
      </c>
      <c r="I317" s="12" t="s">
        <v>3469</v>
      </c>
      <c r="J317" s="14" t="s">
        <v>59</v>
      </c>
      <c r="K317" s="15" t="s">
        <v>56</v>
      </c>
      <c r="L317" s="16">
        <v>42928</v>
      </c>
      <c r="M317" s="17">
        <v>568.4</v>
      </c>
      <c r="N317" s="255" t="str">
        <f t="shared" si="4"/>
        <v>5110-1241-1-0103</v>
      </c>
    </row>
    <row r="318" spans="1:14" s="139" customFormat="1" ht="35.1" customHeight="1" x14ac:dyDescent="0.7">
      <c r="A318" s="12">
        <v>311</v>
      </c>
      <c r="B318" s="12" t="s">
        <v>2669</v>
      </c>
      <c r="C318" s="13" t="s">
        <v>45</v>
      </c>
      <c r="D318" s="12" t="s">
        <v>19</v>
      </c>
      <c r="E318" s="13" t="s">
        <v>111</v>
      </c>
      <c r="F318" s="12" t="s">
        <v>19</v>
      </c>
      <c r="G318" s="12" t="s">
        <v>112</v>
      </c>
      <c r="H318" s="13" t="s">
        <v>22</v>
      </c>
      <c r="I318" s="13" t="s">
        <v>69</v>
      </c>
      <c r="J318" s="14" t="s">
        <v>59</v>
      </c>
      <c r="K318" s="15" t="s">
        <v>56</v>
      </c>
      <c r="L318" s="16">
        <v>42928</v>
      </c>
      <c r="M318" s="17">
        <v>4582</v>
      </c>
      <c r="N318" s="255" t="str">
        <f t="shared" si="4"/>
        <v>5110-1241-1-0104</v>
      </c>
    </row>
    <row r="319" spans="1:14" s="139" customFormat="1" ht="35.1" customHeight="1" x14ac:dyDescent="0.7">
      <c r="A319" s="12">
        <v>312</v>
      </c>
      <c r="B319" s="12" t="s">
        <v>2670</v>
      </c>
      <c r="C319" s="13" t="s">
        <v>18</v>
      </c>
      <c r="D319" s="12" t="s">
        <v>50</v>
      </c>
      <c r="E319" s="13" t="s">
        <v>51</v>
      </c>
      <c r="F319" s="12" t="s">
        <v>19</v>
      </c>
      <c r="G319" s="12" t="s">
        <v>32</v>
      </c>
      <c r="H319" s="13" t="s">
        <v>22</v>
      </c>
      <c r="I319" s="13" t="s">
        <v>151</v>
      </c>
      <c r="J319" s="14" t="s">
        <v>34</v>
      </c>
      <c r="K319" s="15"/>
      <c r="L319" s="16">
        <v>42146</v>
      </c>
      <c r="M319" s="17">
        <v>368.93627500000002</v>
      </c>
      <c r="N319" s="255" t="str">
        <f t="shared" si="4"/>
        <v>5110-1241-1-0063</v>
      </c>
    </row>
    <row r="320" spans="1:14" s="139" customFormat="1" ht="35.1" customHeight="1" x14ac:dyDescent="0.7">
      <c r="A320" s="12">
        <v>313</v>
      </c>
      <c r="B320" s="12" t="s">
        <v>2671</v>
      </c>
      <c r="C320" s="13" t="s">
        <v>18</v>
      </c>
      <c r="D320" s="12" t="s">
        <v>68</v>
      </c>
      <c r="E320" s="13" t="s">
        <v>51</v>
      </c>
      <c r="F320" s="12" t="s">
        <v>19</v>
      </c>
      <c r="G320" s="12" t="s">
        <v>32</v>
      </c>
      <c r="H320" s="13" t="s">
        <v>22</v>
      </c>
      <c r="I320" s="13" t="s">
        <v>107</v>
      </c>
      <c r="J320" s="14" t="s">
        <v>34</v>
      </c>
      <c r="K320" s="15"/>
      <c r="L320" s="16">
        <v>42146</v>
      </c>
      <c r="M320" s="17">
        <v>718.83240000000001</v>
      </c>
      <c r="N320" s="255" t="str">
        <f t="shared" si="4"/>
        <v>5110-1241-1-0207</v>
      </c>
    </row>
    <row r="321" spans="1:14" s="139" customFormat="1" ht="35.1" customHeight="1" x14ac:dyDescent="0.7">
      <c r="A321" s="12">
        <v>314</v>
      </c>
      <c r="B321" s="12" t="s">
        <v>276</v>
      </c>
      <c r="C321" s="13" t="s">
        <v>157</v>
      </c>
      <c r="D321" s="12" t="s">
        <v>19</v>
      </c>
      <c r="E321" s="13" t="s">
        <v>277</v>
      </c>
      <c r="F321" s="12" t="s">
        <v>19</v>
      </c>
      <c r="G321" s="12" t="s">
        <v>42</v>
      </c>
      <c r="H321" s="13" t="s">
        <v>22</v>
      </c>
      <c r="I321" s="13" t="s">
        <v>182</v>
      </c>
      <c r="J321" s="14" t="s">
        <v>24</v>
      </c>
      <c r="K321" s="15"/>
      <c r="L321" s="16"/>
      <c r="M321" s="17">
        <v>1370</v>
      </c>
      <c r="N321" s="255" t="str">
        <f t="shared" si="4"/>
        <v>5110-1241-1-0453</v>
      </c>
    </row>
    <row r="322" spans="1:14" s="139" customFormat="1" ht="35.1" customHeight="1" x14ac:dyDescent="0.7">
      <c r="A322" s="12">
        <v>315</v>
      </c>
      <c r="B322" s="12" t="s">
        <v>278</v>
      </c>
      <c r="C322" s="13" t="s">
        <v>157</v>
      </c>
      <c r="D322" s="12" t="s">
        <v>19</v>
      </c>
      <c r="E322" s="13" t="s">
        <v>277</v>
      </c>
      <c r="F322" s="12" t="s">
        <v>19</v>
      </c>
      <c r="G322" s="12" t="s">
        <v>42</v>
      </c>
      <c r="H322" s="13" t="s">
        <v>22</v>
      </c>
      <c r="I322" s="13" t="s">
        <v>33</v>
      </c>
      <c r="J322" s="14" t="s">
        <v>24</v>
      </c>
      <c r="K322" s="15"/>
      <c r="L322" s="16"/>
      <c r="M322" s="17">
        <v>350</v>
      </c>
      <c r="N322" s="255" t="str">
        <f t="shared" si="4"/>
        <v>5110-1241-1-0454</v>
      </c>
    </row>
    <row r="323" spans="1:14" s="139" customFormat="1" ht="35.1" customHeight="1" x14ac:dyDescent="0.7">
      <c r="A323" s="12">
        <v>316</v>
      </c>
      <c r="B323" s="12" t="s">
        <v>2672</v>
      </c>
      <c r="C323" s="13" t="s">
        <v>18</v>
      </c>
      <c r="D323" s="12" t="s">
        <v>19</v>
      </c>
      <c r="E323" s="13" t="s">
        <v>20</v>
      </c>
      <c r="F323" s="12" t="s">
        <v>19</v>
      </c>
      <c r="G323" s="12" t="s">
        <v>32</v>
      </c>
      <c r="H323" s="13" t="s">
        <v>22</v>
      </c>
      <c r="I323" s="13" t="s">
        <v>2252</v>
      </c>
      <c r="J323" s="14" t="s">
        <v>24</v>
      </c>
      <c r="K323" s="15"/>
      <c r="L323" s="16"/>
      <c r="M323" s="17">
        <v>100</v>
      </c>
      <c r="N323" s="255" t="str">
        <f t="shared" si="4"/>
        <v>5110-1241-1-0838</v>
      </c>
    </row>
    <row r="324" spans="1:14" s="139" customFormat="1" ht="35.1" customHeight="1" x14ac:dyDescent="0.7">
      <c r="A324" s="12">
        <v>317</v>
      </c>
      <c r="B324" s="12" t="s">
        <v>279</v>
      </c>
      <c r="C324" s="13" t="s">
        <v>26</v>
      </c>
      <c r="D324" s="12" t="s">
        <v>19</v>
      </c>
      <c r="E324" s="13" t="s">
        <v>280</v>
      </c>
      <c r="F324" s="12" t="s">
        <v>19</v>
      </c>
      <c r="G324" s="12" t="s">
        <v>42</v>
      </c>
      <c r="H324" s="13" t="s">
        <v>22</v>
      </c>
      <c r="I324" s="13" t="s">
        <v>151</v>
      </c>
      <c r="J324" s="14" t="s">
        <v>24</v>
      </c>
      <c r="K324" s="15"/>
      <c r="L324" s="16">
        <v>39597</v>
      </c>
      <c r="M324" s="17">
        <v>2668</v>
      </c>
      <c r="N324" s="255" t="str">
        <f t="shared" si="4"/>
        <v>5110-1241-1-0458</v>
      </c>
    </row>
    <row r="325" spans="1:14" s="139" customFormat="1" ht="35.1" customHeight="1" x14ac:dyDescent="0.7">
      <c r="A325" s="12">
        <v>318</v>
      </c>
      <c r="B325" s="12" t="s">
        <v>281</v>
      </c>
      <c r="C325" s="13" t="s">
        <v>40</v>
      </c>
      <c r="D325" s="12" t="s">
        <v>41</v>
      </c>
      <c r="E325" s="13" t="s">
        <v>20</v>
      </c>
      <c r="F325" s="12" t="s">
        <v>19</v>
      </c>
      <c r="G325" s="12" t="s">
        <v>42</v>
      </c>
      <c r="H325" s="13" t="s">
        <v>22</v>
      </c>
      <c r="I325" s="13" t="s">
        <v>151</v>
      </c>
      <c r="J325" s="14" t="s">
        <v>34</v>
      </c>
      <c r="K325" s="15"/>
      <c r="L325" s="16"/>
      <c r="M325" s="17">
        <v>1079.1199999999999</v>
      </c>
      <c r="N325" s="255" t="str">
        <f t="shared" si="4"/>
        <v>5110-1241-1-0461</v>
      </c>
    </row>
    <row r="326" spans="1:14" s="139" customFormat="1" ht="35.1" customHeight="1" x14ac:dyDescent="0.7">
      <c r="A326" s="12">
        <v>319</v>
      </c>
      <c r="B326" s="12" t="s">
        <v>282</v>
      </c>
      <c r="C326" s="13" t="s">
        <v>36</v>
      </c>
      <c r="D326" s="12" t="s">
        <v>19</v>
      </c>
      <c r="E326" s="13" t="s">
        <v>283</v>
      </c>
      <c r="F326" s="12" t="s">
        <v>19</v>
      </c>
      <c r="G326" s="12" t="s">
        <v>42</v>
      </c>
      <c r="H326" s="13" t="s">
        <v>22</v>
      </c>
      <c r="I326" s="13" t="s">
        <v>2252</v>
      </c>
      <c r="J326" s="14" t="s">
        <v>34</v>
      </c>
      <c r="K326" s="15"/>
      <c r="L326" s="16"/>
      <c r="M326" s="17">
        <v>50</v>
      </c>
      <c r="N326" s="255" t="str">
        <f t="shared" si="4"/>
        <v>5110-1241-1-0462</v>
      </c>
    </row>
    <row r="327" spans="1:14" s="139" customFormat="1" ht="35.1" customHeight="1" x14ac:dyDescent="0.7">
      <c r="A327" s="12">
        <v>320</v>
      </c>
      <c r="B327" s="12" t="s">
        <v>284</v>
      </c>
      <c r="C327" s="13" t="s">
        <v>45</v>
      </c>
      <c r="D327" s="12" t="s">
        <v>285</v>
      </c>
      <c r="E327" s="13" t="s">
        <v>31</v>
      </c>
      <c r="F327" s="12" t="s">
        <v>19</v>
      </c>
      <c r="G327" s="12" t="s">
        <v>32</v>
      </c>
      <c r="H327" s="13" t="s">
        <v>22</v>
      </c>
      <c r="I327" s="13" t="s">
        <v>2252</v>
      </c>
      <c r="J327" s="14" t="s">
        <v>34</v>
      </c>
      <c r="K327" s="15"/>
      <c r="L327" s="16">
        <v>42185</v>
      </c>
      <c r="M327" s="17">
        <v>10000.02</v>
      </c>
      <c r="N327" s="255" t="str">
        <f t="shared" si="4"/>
        <v>5110-1241-1-0469</v>
      </c>
    </row>
    <row r="328" spans="1:14" s="139" customFormat="1" ht="35.1" customHeight="1" x14ac:dyDescent="0.7">
      <c r="A328" s="12">
        <v>321</v>
      </c>
      <c r="B328" s="12" t="s">
        <v>286</v>
      </c>
      <c r="C328" s="13" t="s">
        <v>36</v>
      </c>
      <c r="D328" s="12" t="s">
        <v>19</v>
      </c>
      <c r="E328" s="13" t="s">
        <v>106</v>
      </c>
      <c r="F328" s="12" t="s">
        <v>19</v>
      </c>
      <c r="G328" s="12" t="s">
        <v>32</v>
      </c>
      <c r="H328" s="13" t="s">
        <v>22</v>
      </c>
      <c r="I328" s="13" t="s">
        <v>2252</v>
      </c>
      <c r="J328" s="14" t="s">
        <v>34</v>
      </c>
      <c r="K328" s="15"/>
      <c r="L328" s="16">
        <v>42362</v>
      </c>
      <c r="M328" s="17">
        <v>1499.9959999999999</v>
      </c>
      <c r="N328" s="255" t="str">
        <f t="shared" si="4"/>
        <v>5110-1241-1-0471</v>
      </c>
    </row>
    <row r="329" spans="1:14" s="139" customFormat="1" ht="35.1" customHeight="1" x14ac:dyDescent="0.7">
      <c r="A329" s="12">
        <v>322</v>
      </c>
      <c r="B329" s="12" t="s">
        <v>287</v>
      </c>
      <c r="C329" s="13" t="s">
        <v>95</v>
      </c>
      <c r="D329" s="12" t="s">
        <v>19</v>
      </c>
      <c r="E329" s="13" t="s">
        <v>96</v>
      </c>
      <c r="F329" s="12" t="s">
        <v>19</v>
      </c>
      <c r="G329" s="12" t="s">
        <v>97</v>
      </c>
      <c r="H329" s="13" t="s">
        <v>22</v>
      </c>
      <c r="I329" s="13" t="s">
        <v>2252</v>
      </c>
      <c r="J329" s="14" t="s">
        <v>34</v>
      </c>
      <c r="K329" s="15"/>
      <c r="L329" s="16">
        <v>42356</v>
      </c>
      <c r="M329" s="17">
        <v>5670.0003466666667</v>
      </c>
      <c r="N329" s="255" t="str">
        <f t="shared" ref="N329:N392" si="5">B329</f>
        <v>5110-1241-1-0472</v>
      </c>
    </row>
    <row r="330" spans="1:14" s="139" customFormat="1" ht="35.1" customHeight="1" x14ac:dyDescent="0.7">
      <c r="A330" s="12">
        <v>323</v>
      </c>
      <c r="B330" s="12" t="s">
        <v>288</v>
      </c>
      <c r="C330" s="13" t="s">
        <v>45</v>
      </c>
      <c r="D330" s="12" t="s">
        <v>19</v>
      </c>
      <c r="E330" s="13" t="s">
        <v>138</v>
      </c>
      <c r="F330" s="12" t="s">
        <v>19</v>
      </c>
      <c r="G330" s="12" t="s">
        <v>217</v>
      </c>
      <c r="H330" s="13" t="s">
        <v>22</v>
      </c>
      <c r="I330" s="13" t="s">
        <v>2252</v>
      </c>
      <c r="J330" s="14" t="s">
        <v>34</v>
      </c>
      <c r="K330" s="15"/>
      <c r="L330" s="16">
        <v>42356</v>
      </c>
      <c r="M330" s="17">
        <v>17050.00016</v>
      </c>
      <c r="N330" s="255" t="str">
        <f t="shared" si="5"/>
        <v>5110-1241-1-0473</v>
      </c>
    </row>
    <row r="331" spans="1:14" s="139" customFormat="1" ht="35.1" customHeight="1" x14ac:dyDescent="0.7">
      <c r="A331" s="12">
        <v>324</v>
      </c>
      <c r="B331" s="12" t="s">
        <v>289</v>
      </c>
      <c r="C331" s="13" t="s">
        <v>36</v>
      </c>
      <c r="D331" s="12" t="s">
        <v>19</v>
      </c>
      <c r="E331" s="13" t="s">
        <v>129</v>
      </c>
      <c r="F331" s="12" t="s">
        <v>19</v>
      </c>
      <c r="G331" s="12" t="s">
        <v>130</v>
      </c>
      <c r="H331" s="13" t="s">
        <v>22</v>
      </c>
      <c r="I331" s="12" t="s">
        <v>3469</v>
      </c>
      <c r="J331" s="14" t="s">
        <v>34</v>
      </c>
      <c r="K331" s="15" t="s">
        <v>56</v>
      </c>
      <c r="L331" s="16">
        <v>42928</v>
      </c>
      <c r="M331" s="17">
        <v>5510</v>
      </c>
      <c r="N331" s="255" t="str">
        <f t="shared" si="5"/>
        <v>5110-1241-1-0478</v>
      </c>
    </row>
    <row r="332" spans="1:14" s="139" customFormat="1" ht="35.1" customHeight="1" x14ac:dyDescent="0.7">
      <c r="A332" s="12">
        <v>325</v>
      </c>
      <c r="B332" s="12" t="s">
        <v>290</v>
      </c>
      <c r="C332" s="13" t="s">
        <v>36</v>
      </c>
      <c r="D332" s="12" t="s">
        <v>19</v>
      </c>
      <c r="E332" s="13" t="s">
        <v>129</v>
      </c>
      <c r="F332" s="12" t="s">
        <v>19</v>
      </c>
      <c r="G332" s="12" t="s">
        <v>130</v>
      </c>
      <c r="H332" s="13" t="s">
        <v>22</v>
      </c>
      <c r="I332" s="13" t="s">
        <v>151</v>
      </c>
      <c r="J332" s="14" t="s">
        <v>34</v>
      </c>
      <c r="K332" s="15" t="s">
        <v>56</v>
      </c>
      <c r="L332" s="16">
        <v>42928</v>
      </c>
      <c r="M332" s="17">
        <v>5510</v>
      </c>
      <c r="N332" s="255" t="str">
        <f t="shared" si="5"/>
        <v>5110-1241-1-0479</v>
      </c>
    </row>
    <row r="333" spans="1:14" s="139" customFormat="1" ht="35.1" customHeight="1" x14ac:dyDescent="0.7">
      <c r="A333" s="12">
        <v>326</v>
      </c>
      <c r="B333" s="12" t="s">
        <v>2673</v>
      </c>
      <c r="C333" s="13" t="s">
        <v>36</v>
      </c>
      <c r="D333" s="12" t="s">
        <v>19</v>
      </c>
      <c r="E333" s="13" t="s">
        <v>291</v>
      </c>
      <c r="F333" s="12" t="s">
        <v>19</v>
      </c>
      <c r="G333" s="12" t="s">
        <v>130</v>
      </c>
      <c r="H333" s="13" t="s">
        <v>22</v>
      </c>
      <c r="I333" s="13" t="s">
        <v>69</v>
      </c>
      <c r="J333" s="14" t="s">
        <v>59</v>
      </c>
      <c r="K333" s="15" t="s">
        <v>56</v>
      </c>
      <c r="L333" s="16">
        <v>42928</v>
      </c>
      <c r="M333" s="17">
        <v>5510</v>
      </c>
      <c r="N333" s="255" t="str">
        <f t="shared" si="5"/>
        <v>5110-1241-1-0068</v>
      </c>
    </row>
    <row r="334" spans="1:14" s="139" customFormat="1" ht="35.1" customHeight="1" x14ac:dyDescent="0.7">
      <c r="A334" s="12">
        <v>327</v>
      </c>
      <c r="B334" s="12" t="s">
        <v>2674</v>
      </c>
      <c r="C334" s="13" t="s">
        <v>166</v>
      </c>
      <c r="D334" s="12" t="s">
        <v>19</v>
      </c>
      <c r="E334" s="13" t="s">
        <v>170</v>
      </c>
      <c r="F334" s="12" t="s">
        <v>19</v>
      </c>
      <c r="G334" s="12" t="s">
        <v>171</v>
      </c>
      <c r="H334" s="13" t="s">
        <v>22</v>
      </c>
      <c r="I334" s="13" t="s">
        <v>33</v>
      </c>
      <c r="J334" s="14" t="s">
        <v>34</v>
      </c>
      <c r="K334" s="15"/>
      <c r="L334" s="16">
        <v>42356</v>
      </c>
      <c r="M334" s="17">
        <v>1219.9951999999998</v>
      </c>
      <c r="N334" s="255" t="str">
        <f t="shared" si="5"/>
        <v>5110-1241-1-0261</v>
      </c>
    </row>
    <row r="335" spans="1:14" s="139" customFormat="1" ht="35.1" customHeight="1" x14ac:dyDescent="0.7">
      <c r="A335" s="12">
        <v>328</v>
      </c>
      <c r="B335" s="12" t="s">
        <v>292</v>
      </c>
      <c r="C335" s="13" t="s">
        <v>67</v>
      </c>
      <c r="D335" s="12" t="s">
        <v>108</v>
      </c>
      <c r="E335" s="13" t="s">
        <v>109</v>
      </c>
      <c r="F335" s="12" t="s">
        <v>19</v>
      </c>
      <c r="G335" s="12" t="s">
        <v>32</v>
      </c>
      <c r="H335" s="13" t="s">
        <v>22</v>
      </c>
      <c r="I335" s="13" t="s">
        <v>3416</v>
      </c>
      <c r="J335" s="14" t="s">
        <v>34</v>
      </c>
      <c r="K335" s="15" t="s">
        <v>56</v>
      </c>
      <c r="L335" s="16">
        <v>42928</v>
      </c>
      <c r="M335" s="17">
        <v>568.4</v>
      </c>
      <c r="N335" s="255" t="str">
        <f t="shared" si="5"/>
        <v>5110-1241-1-0481</v>
      </c>
    </row>
    <row r="336" spans="1:14" s="139" customFormat="1" ht="35.1" customHeight="1" x14ac:dyDescent="0.7">
      <c r="A336" s="12">
        <v>329</v>
      </c>
      <c r="B336" s="12" t="s">
        <v>293</v>
      </c>
      <c r="C336" s="13" t="s">
        <v>67</v>
      </c>
      <c r="D336" s="12" t="s">
        <v>108</v>
      </c>
      <c r="E336" s="13" t="s">
        <v>109</v>
      </c>
      <c r="F336" s="12" t="s">
        <v>19</v>
      </c>
      <c r="G336" s="12" t="s">
        <v>32</v>
      </c>
      <c r="H336" s="13" t="s">
        <v>22</v>
      </c>
      <c r="I336" s="13" t="s">
        <v>3416</v>
      </c>
      <c r="J336" s="14" t="s">
        <v>34</v>
      </c>
      <c r="K336" s="15" t="s">
        <v>56</v>
      </c>
      <c r="L336" s="16">
        <v>42928</v>
      </c>
      <c r="M336" s="17">
        <v>568.4</v>
      </c>
      <c r="N336" s="255" t="str">
        <f t="shared" si="5"/>
        <v>5110-1241-1-0482</v>
      </c>
    </row>
    <row r="337" spans="1:14" s="139" customFormat="1" ht="35.1" customHeight="1" x14ac:dyDescent="0.7">
      <c r="A337" s="12">
        <v>330</v>
      </c>
      <c r="B337" s="12" t="s">
        <v>2675</v>
      </c>
      <c r="C337" s="13" t="s">
        <v>18</v>
      </c>
      <c r="D337" s="12" t="s">
        <v>19</v>
      </c>
      <c r="E337" s="13" t="s">
        <v>20</v>
      </c>
      <c r="F337" s="12" t="s">
        <v>19</v>
      </c>
      <c r="G337" s="12" t="s">
        <v>32</v>
      </c>
      <c r="H337" s="13" t="s">
        <v>22</v>
      </c>
      <c r="I337" s="13" t="s">
        <v>3415</v>
      </c>
      <c r="J337" s="14" t="s">
        <v>59</v>
      </c>
      <c r="K337" s="15"/>
      <c r="L337" s="16">
        <v>42356</v>
      </c>
      <c r="M337" s="17">
        <v>560.00160000000005</v>
      </c>
      <c r="N337" s="255" t="str">
        <f t="shared" si="5"/>
        <v>5110-1241-1-0239</v>
      </c>
    </row>
    <row r="338" spans="1:14" s="139" customFormat="1" ht="35.1" customHeight="1" x14ac:dyDescent="0.7">
      <c r="A338" s="12">
        <v>331</v>
      </c>
      <c r="B338" s="12" t="s">
        <v>294</v>
      </c>
      <c r="C338" s="13" t="s">
        <v>295</v>
      </c>
      <c r="D338" s="12" t="s">
        <v>19</v>
      </c>
      <c r="E338" s="13" t="s">
        <v>20</v>
      </c>
      <c r="F338" s="12" t="s">
        <v>19</v>
      </c>
      <c r="G338" s="12" t="s">
        <v>97</v>
      </c>
      <c r="H338" s="13" t="s">
        <v>22</v>
      </c>
      <c r="I338" s="13" t="s">
        <v>2262</v>
      </c>
      <c r="J338" s="14" t="s">
        <v>34</v>
      </c>
      <c r="K338" s="15"/>
      <c r="L338" s="16">
        <v>42356</v>
      </c>
      <c r="M338" s="17">
        <v>5670.0003466666667</v>
      </c>
      <c r="N338" s="255" t="str">
        <f t="shared" si="5"/>
        <v>5110-1241-1-0670</v>
      </c>
    </row>
    <row r="339" spans="1:14" s="139" customFormat="1" ht="35.1" customHeight="1" x14ac:dyDescent="0.7">
      <c r="A339" s="12">
        <v>332</v>
      </c>
      <c r="B339" s="12" t="s">
        <v>296</v>
      </c>
      <c r="C339" s="13" t="s">
        <v>295</v>
      </c>
      <c r="D339" s="12" t="s">
        <v>19</v>
      </c>
      <c r="E339" s="13" t="s">
        <v>20</v>
      </c>
      <c r="F339" s="12" t="s">
        <v>19</v>
      </c>
      <c r="G339" s="12" t="s">
        <v>97</v>
      </c>
      <c r="H339" s="13" t="s">
        <v>22</v>
      </c>
      <c r="I339" s="13" t="s">
        <v>2262</v>
      </c>
      <c r="J339" s="14" t="s">
        <v>34</v>
      </c>
      <c r="K339" s="15"/>
      <c r="L339" s="16">
        <v>42356</v>
      </c>
      <c r="M339" s="17">
        <v>5670.0003466666667</v>
      </c>
      <c r="N339" s="255" t="str">
        <f t="shared" si="5"/>
        <v>5110-1241-1-0671</v>
      </c>
    </row>
    <row r="340" spans="1:14" s="139" customFormat="1" ht="35.1" customHeight="1" x14ac:dyDescent="0.7">
      <c r="A340" s="12">
        <v>333</v>
      </c>
      <c r="B340" s="12" t="s">
        <v>297</v>
      </c>
      <c r="C340" s="13" t="s">
        <v>295</v>
      </c>
      <c r="D340" s="12" t="s">
        <v>19</v>
      </c>
      <c r="E340" s="13" t="s">
        <v>20</v>
      </c>
      <c r="F340" s="12" t="s">
        <v>19</v>
      </c>
      <c r="G340" s="12" t="s">
        <v>97</v>
      </c>
      <c r="H340" s="13" t="s">
        <v>22</v>
      </c>
      <c r="I340" s="13" t="s">
        <v>2402</v>
      </c>
      <c r="J340" s="14" t="s">
        <v>34</v>
      </c>
      <c r="K340" s="15"/>
      <c r="L340" s="16">
        <v>42356</v>
      </c>
      <c r="M340" s="17">
        <v>5670.0003466666667</v>
      </c>
      <c r="N340" s="255" t="str">
        <f t="shared" si="5"/>
        <v>5110-1241-1-0672</v>
      </c>
    </row>
    <row r="341" spans="1:14" s="139" customFormat="1" ht="35.1" customHeight="1" x14ac:dyDescent="0.7">
      <c r="A341" s="12">
        <v>334</v>
      </c>
      <c r="B341" s="12" t="s">
        <v>298</v>
      </c>
      <c r="C341" s="13" t="s">
        <v>299</v>
      </c>
      <c r="D341" s="12" t="s">
        <v>19</v>
      </c>
      <c r="E341" s="13" t="s">
        <v>20</v>
      </c>
      <c r="F341" s="12" t="s">
        <v>300</v>
      </c>
      <c r="G341" s="12" t="s">
        <v>32</v>
      </c>
      <c r="H341" s="13" t="s">
        <v>22</v>
      </c>
      <c r="I341" s="13" t="s">
        <v>2262</v>
      </c>
      <c r="J341" s="14" t="s">
        <v>34</v>
      </c>
      <c r="K341" s="15"/>
      <c r="L341" s="16">
        <v>42369</v>
      </c>
      <c r="M341" s="17">
        <v>5180</v>
      </c>
      <c r="N341" s="255" t="str">
        <f t="shared" si="5"/>
        <v>5110-1241-1-0675</v>
      </c>
    </row>
    <row r="342" spans="1:14" s="139" customFormat="1" ht="35.1" customHeight="1" x14ac:dyDescent="0.7">
      <c r="A342" s="12">
        <v>335</v>
      </c>
      <c r="B342" s="12" t="s">
        <v>301</v>
      </c>
      <c r="C342" s="13" t="s">
        <v>18</v>
      </c>
      <c r="D342" s="12" t="s">
        <v>50</v>
      </c>
      <c r="E342" s="13" t="s">
        <v>51</v>
      </c>
      <c r="F342" s="12" t="s">
        <v>19</v>
      </c>
      <c r="G342" s="12" t="s">
        <v>32</v>
      </c>
      <c r="H342" s="13" t="s">
        <v>22</v>
      </c>
      <c r="I342" s="13" t="s">
        <v>151</v>
      </c>
      <c r="J342" s="14" t="s">
        <v>34</v>
      </c>
      <c r="K342" s="15" t="s">
        <v>56</v>
      </c>
      <c r="L342" s="16">
        <v>42928</v>
      </c>
      <c r="M342" s="17">
        <v>568.4</v>
      </c>
      <c r="N342" s="255" t="str">
        <f t="shared" si="5"/>
        <v>5110-1241-1-0668</v>
      </c>
    </row>
    <row r="343" spans="1:14" s="139" customFormat="1" ht="35.1" customHeight="1" x14ac:dyDescent="0.7">
      <c r="A343" s="12">
        <v>336</v>
      </c>
      <c r="B343" s="12" t="s">
        <v>302</v>
      </c>
      <c r="C343" s="13" t="s">
        <v>303</v>
      </c>
      <c r="D343" s="12" t="s">
        <v>19</v>
      </c>
      <c r="E343" s="13" t="s">
        <v>96</v>
      </c>
      <c r="F343" s="12" t="s">
        <v>19</v>
      </c>
      <c r="G343" s="12" t="s">
        <v>97</v>
      </c>
      <c r="H343" s="13" t="s">
        <v>22</v>
      </c>
      <c r="I343" s="13" t="s">
        <v>2402</v>
      </c>
      <c r="J343" s="14" t="s">
        <v>59</v>
      </c>
      <c r="K343" s="15" t="s">
        <v>2</v>
      </c>
      <c r="L343" s="16">
        <v>42356</v>
      </c>
      <c r="M343" s="17">
        <v>5670.0003466666667</v>
      </c>
      <c r="N343" s="255" t="str">
        <f t="shared" si="5"/>
        <v>5110-1241-1-0673</v>
      </c>
    </row>
    <row r="344" spans="1:14" s="139" customFormat="1" ht="35.1" customHeight="1" x14ac:dyDescent="0.7">
      <c r="A344" s="12">
        <v>337</v>
      </c>
      <c r="B344" s="12" t="s">
        <v>304</v>
      </c>
      <c r="C344" s="13" t="s">
        <v>305</v>
      </c>
      <c r="D344" s="12" t="s">
        <v>19</v>
      </c>
      <c r="E344" s="13" t="s">
        <v>20</v>
      </c>
      <c r="F344" s="12" t="s">
        <v>19</v>
      </c>
      <c r="G344" s="12" t="s">
        <v>21</v>
      </c>
      <c r="H344" s="13" t="s">
        <v>22</v>
      </c>
      <c r="I344" s="13" t="s">
        <v>320</v>
      </c>
      <c r="J344" s="14" t="s">
        <v>34</v>
      </c>
      <c r="K344" s="15" t="s">
        <v>135</v>
      </c>
      <c r="L344" s="16">
        <v>43206</v>
      </c>
      <c r="M344" s="17">
        <v>3119.99</v>
      </c>
      <c r="N344" s="255" t="str">
        <f t="shared" si="5"/>
        <v>5110-1241-1-0678</v>
      </c>
    </row>
    <row r="345" spans="1:14" s="139" customFormat="1" ht="35.1" customHeight="1" x14ac:dyDescent="0.7">
      <c r="A345" s="12">
        <v>338</v>
      </c>
      <c r="B345" s="12" t="s">
        <v>306</v>
      </c>
      <c r="C345" s="13" t="s">
        <v>18</v>
      </c>
      <c r="D345" s="12" t="s">
        <v>307</v>
      </c>
      <c r="E345" s="13" t="s">
        <v>51</v>
      </c>
      <c r="F345" s="12">
        <v>383661</v>
      </c>
      <c r="G345" s="12" t="s">
        <v>32</v>
      </c>
      <c r="H345" s="13" t="s">
        <v>22</v>
      </c>
      <c r="I345" s="13" t="s">
        <v>234</v>
      </c>
      <c r="J345" s="14" t="s">
        <v>34</v>
      </c>
      <c r="K345" s="15" t="s">
        <v>308</v>
      </c>
      <c r="L345" s="16">
        <v>43299</v>
      </c>
      <c r="M345" s="17">
        <v>985.99999999999989</v>
      </c>
      <c r="N345" s="255" t="str">
        <f t="shared" si="5"/>
        <v>5110-1241-1-0679</v>
      </c>
    </row>
    <row r="346" spans="1:14" s="139" customFormat="1" ht="35.1" customHeight="1" x14ac:dyDescent="0.7">
      <c r="A346" s="12">
        <v>339</v>
      </c>
      <c r="B346" s="12" t="s">
        <v>309</v>
      </c>
      <c r="C346" s="13" t="s">
        <v>18</v>
      </c>
      <c r="D346" s="12" t="s">
        <v>307</v>
      </c>
      <c r="E346" s="13" t="s">
        <v>51</v>
      </c>
      <c r="F346" s="12">
        <v>383661</v>
      </c>
      <c r="G346" s="12" t="s">
        <v>32</v>
      </c>
      <c r="H346" s="13" t="s">
        <v>22</v>
      </c>
      <c r="I346" s="13" t="s">
        <v>2263</v>
      </c>
      <c r="J346" s="14" t="s">
        <v>34</v>
      </c>
      <c r="K346" s="15" t="s">
        <v>308</v>
      </c>
      <c r="L346" s="16">
        <v>43299</v>
      </c>
      <c r="M346" s="17">
        <v>985.99999999999989</v>
      </c>
      <c r="N346" s="255" t="str">
        <f t="shared" si="5"/>
        <v>5110-1241-1-0680</v>
      </c>
    </row>
    <row r="347" spans="1:14" s="139" customFormat="1" ht="35.1" customHeight="1" x14ac:dyDescent="0.7">
      <c r="A347" s="12">
        <v>340</v>
      </c>
      <c r="B347" s="12" t="s">
        <v>310</v>
      </c>
      <c r="C347" s="13" t="s">
        <v>18</v>
      </c>
      <c r="D347" s="12" t="s">
        <v>307</v>
      </c>
      <c r="E347" s="13" t="s">
        <v>51</v>
      </c>
      <c r="F347" s="12">
        <v>383661</v>
      </c>
      <c r="G347" s="12" t="s">
        <v>32</v>
      </c>
      <c r="H347" s="13" t="s">
        <v>22</v>
      </c>
      <c r="I347" s="13" t="s">
        <v>2263</v>
      </c>
      <c r="J347" s="14" t="s">
        <v>34</v>
      </c>
      <c r="K347" s="15" t="s">
        <v>308</v>
      </c>
      <c r="L347" s="16">
        <v>43299</v>
      </c>
      <c r="M347" s="17">
        <v>985.99999999999989</v>
      </c>
      <c r="N347" s="255" t="str">
        <f t="shared" si="5"/>
        <v>5110-1241-1-0681</v>
      </c>
    </row>
    <row r="348" spans="1:14" s="139" customFormat="1" ht="35.1" customHeight="1" x14ac:dyDescent="0.7">
      <c r="A348" s="12">
        <v>341</v>
      </c>
      <c r="B348" s="12" t="s">
        <v>311</v>
      </c>
      <c r="C348" s="13" t="s">
        <v>18</v>
      </c>
      <c r="D348" s="12" t="s">
        <v>307</v>
      </c>
      <c r="E348" s="13" t="s">
        <v>51</v>
      </c>
      <c r="F348" s="12">
        <v>383661</v>
      </c>
      <c r="G348" s="12" t="s">
        <v>32</v>
      </c>
      <c r="H348" s="13" t="s">
        <v>22</v>
      </c>
      <c r="I348" s="13" t="s">
        <v>73</v>
      </c>
      <c r="J348" s="14" t="s">
        <v>34</v>
      </c>
      <c r="K348" s="15" t="s">
        <v>308</v>
      </c>
      <c r="L348" s="16">
        <v>43299</v>
      </c>
      <c r="M348" s="17">
        <v>985.99999999999989</v>
      </c>
      <c r="N348" s="255" t="str">
        <f t="shared" si="5"/>
        <v>5110-1241-1-0682</v>
      </c>
    </row>
    <row r="349" spans="1:14" s="139" customFormat="1" ht="35.1" customHeight="1" x14ac:dyDescent="0.7">
      <c r="A349" s="12">
        <v>342</v>
      </c>
      <c r="B349" s="12" t="s">
        <v>312</v>
      </c>
      <c r="C349" s="13" t="s">
        <v>18</v>
      </c>
      <c r="D349" s="12" t="s">
        <v>307</v>
      </c>
      <c r="E349" s="13" t="s">
        <v>51</v>
      </c>
      <c r="F349" s="12">
        <v>383661</v>
      </c>
      <c r="G349" s="12" t="s">
        <v>32</v>
      </c>
      <c r="H349" s="13" t="s">
        <v>22</v>
      </c>
      <c r="I349" s="13" t="s">
        <v>73</v>
      </c>
      <c r="J349" s="14" t="s">
        <v>34</v>
      </c>
      <c r="K349" s="15" t="s">
        <v>308</v>
      </c>
      <c r="L349" s="16">
        <v>43299</v>
      </c>
      <c r="M349" s="17">
        <v>985.99999999999989</v>
      </c>
      <c r="N349" s="255" t="str">
        <f t="shared" si="5"/>
        <v>5110-1241-1-0683</v>
      </c>
    </row>
    <row r="350" spans="1:14" s="139" customFormat="1" ht="35.1" customHeight="1" x14ac:dyDescent="0.7">
      <c r="A350" s="12">
        <v>343</v>
      </c>
      <c r="B350" s="12" t="s">
        <v>313</v>
      </c>
      <c r="C350" s="13" t="s">
        <v>18</v>
      </c>
      <c r="D350" s="12" t="s">
        <v>307</v>
      </c>
      <c r="E350" s="13" t="s">
        <v>51</v>
      </c>
      <c r="F350" s="12">
        <v>383661</v>
      </c>
      <c r="G350" s="12" t="s">
        <v>32</v>
      </c>
      <c r="H350" s="13" t="s">
        <v>22</v>
      </c>
      <c r="I350" s="13" t="s">
        <v>73</v>
      </c>
      <c r="J350" s="14" t="s">
        <v>34</v>
      </c>
      <c r="K350" s="15" t="s">
        <v>308</v>
      </c>
      <c r="L350" s="16">
        <v>43299</v>
      </c>
      <c r="M350" s="17">
        <v>985.99999999999989</v>
      </c>
      <c r="N350" s="255" t="str">
        <f t="shared" si="5"/>
        <v>5110-1241-1-0684</v>
      </c>
    </row>
    <row r="351" spans="1:14" s="139" customFormat="1" ht="35.1" customHeight="1" x14ac:dyDescent="0.7">
      <c r="A351" s="12">
        <v>344</v>
      </c>
      <c r="B351" s="12" t="s">
        <v>314</v>
      </c>
      <c r="C351" s="13" t="s">
        <v>18</v>
      </c>
      <c r="D351" s="12" t="s">
        <v>307</v>
      </c>
      <c r="E351" s="13" t="s">
        <v>51</v>
      </c>
      <c r="F351" s="12">
        <v>383661</v>
      </c>
      <c r="G351" s="12" t="s">
        <v>32</v>
      </c>
      <c r="H351" s="13" t="s">
        <v>22</v>
      </c>
      <c r="I351" s="13" t="s">
        <v>73</v>
      </c>
      <c r="J351" s="14" t="s">
        <v>24</v>
      </c>
      <c r="K351" s="15" t="s">
        <v>308</v>
      </c>
      <c r="L351" s="16">
        <v>43299</v>
      </c>
      <c r="M351" s="17">
        <v>985.99999999999989</v>
      </c>
      <c r="N351" s="255" t="str">
        <f t="shared" si="5"/>
        <v>5110-1241-1-0685</v>
      </c>
    </row>
    <row r="352" spans="1:14" s="139" customFormat="1" ht="35.1" customHeight="1" x14ac:dyDescent="0.7">
      <c r="A352" s="12">
        <v>345</v>
      </c>
      <c r="B352" s="12" t="s">
        <v>315</v>
      </c>
      <c r="C352" s="13" t="s">
        <v>18</v>
      </c>
      <c r="D352" s="12" t="s">
        <v>307</v>
      </c>
      <c r="E352" s="13" t="s">
        <v>51</v>
      </c>
      <c r="F352" s="12">
        <v>383661</v>
      </c>
      <c r="G352" s="12" t="s">
        <v>32</v>
      </c>
      <c r="H352" s="13" t="s">
        <v>22</v>
      </c>
      <c r="I352" s="13" t="s">
        <v>182</v>
      </c>
      <c r="J352" s="14" t="s">
        <v>34</v>
      </c>
      <c r="K352" s="15" t="s">
        <v>308</v>
      </c>
      <c r="L352" s="16">
        <v>43299</v>
      </c>
      <c r="M352" s="17">
        <v>985.99999999999989</v>
      </c>
      <c r="N352" s="255" t="str">
        <f t="shared" si="5"/>
        <v>5110-1241-1-0686</v>
      </c>
    </row>
    <row r="353" spans="1:14" s="139" customFormat="1" ht="35.1" customHeight="1" x14ac:dyDescent="0.7">
      <c r="A353" s="12">
        <v>346</v>
      </c>
      <c r="B353" s="12" t="s">
        <v>316</v>
      </c>
      <c r="C353" s="13" t="s">
        <v>18</v>
      </c>
      <c r="D353" s="12" t="s">
        <v>307</v>
      </c>
      <c r="E353" s="13" t="s">
        <v>51</v>
      </c>
      <c r="F353" s="12">
        <v>383661</v>
      </c>
      <c r="G353" s="12" t="s">
        <v>32</v>
      </c>
      <c r="H353" s="13" t="s">
        <v>22</v>
      </c>
      <c r="I353" s="13" t="s">
        <v>182</v>
      </c>
      <c r="J353" s="14" t="s">
        <v>34</v>
      </c>
      <c r="K353" s="15" t="s">
        <v>308</v>
      </c>
      <c r="L353" s="16">
        <v>43299</v>
      </c>
      <c r="M353" s="17">
        <v>985.99999999999989</v>
      </c>
      <c r="N353" s="255" t="str">
        <f t="shared" si="5"/>
        <v>5110-1241-1-0687</v>
      </c>
    </row>
    <row r="354" spans="1:14" s="139" customFormat="1" ht="35.1" customHeight="1" x14ac:dyDescent="0.7">
      <c r="A354" s="12">
        <v>347</v>
      </c>
      <c r="B354" s="12" t="s">
        <v>317</v>
      </c>
      <c r="C354" s="13" t="s">
        <v>18</v>
      </c>
      <c r="D354" s="12" t="s">
        <v>307</v>
      </c>
      <c r="E354" s="13" t="s">
        <v>51</v>
      </c>
      <c r="F354" s="12">
        <v>383661</v>
      </c>
      <c r="G354" s="12" t="s">
        <v>32</v>
      </c>
      <c r="H354" s="13" t="s">
        <v>22</v>
      </c>
      <c r="I354" s="13" t="s">
        <v>3415</v>
      </c>
      <c r="J354" s="14" t="s">
        <v>34</v>
      </c>
      <c r="K354" s="15" t="s">
        <v>308</v>
      </c>
      <c r="L354" s="16">
        <v>43299</v>
      </c>
      <c r="M354" s="17">
        <v>985.99999999999989</v>
      </c>
      <c r="N354" s="255" t="str">
        <f t="shared" si="5"/>
        <v>5110-1241-1-0688</v>
      </c>
    </row>
    <row r="355" spans="1:14" s="139" customFormat="1" ht="35.1" customHeight="1" x14ac:dyDescent="0.7">
      <c r="A355" s="12">
        <v>348</v>
      </c>
      <c r="B355" s="12" t="s">
        <v>318</v>
      </c>
      <c r="C355" s="13" t="s">
        <v>18</v>
      </c>
      <c r="D355" s="12" t="s">
        <v>307</v>
      </c>
      <c r="E355" s="13" t="s">
        <v>51</v>
      </c>
      <c r="F355" s="12">
        <v>383661</v>
      </c>
      <c r="G355" s="12" t="s">
        <v>32</v>
      </c>
      <c r="H355" s="13" t="s">
        <v>22</v>
      </c>
      <c r="I355" s="13" t="s">
        <v>182</v>
      </c>
      <c r="J355" s="14" t="s">
        <v>34</v>
      </c>
      <c r="K355" s="15" t="s">
        <v>308</v>
      </c>
      <c r="L355" s="16">
        <v>43299</v>
      </c>
      <c r="M355" s="17">
        <v>985.99999999999989</v>
      </c>
      <c r="N355" s="255" t="str">
        <f t="shared" si="5"/>
        <v>5110-1241-1-0689</v>
      </c>
    </row>
    <row r="356" spans="1:14" s="139" customFormat="1" ht="35.1" customHeight="1" x14ac:dyDescent="0.7">
      <c r="A356" s="12">
        <v>349</v>
      </c>
      <c r="B356" s="12" t="s">
        <v>319</v>
      </c>
      <c r="C356" s="13" t="s">
        <v>18</v>
      </c>
      <c r="D356" s="12" t="s">
        <v>307</v>
      </c>
      <c r="E356" s="13" t="s">
        <v>51</v>
      </c>
      <c r="F356" s="12">
        <v>383661</v>
      </c>
      <c r="G356" s="12" t="s">
        <v>32</v>
      </c>
      <c r="H356" s="13" t="s">
        <v>22</v>
      </c>
      <c r="I356" s="13" t="s">
        <v>320</v>
      </c>
      <c r="J356" s="14" t="s">
        <v>24</v>
      </c>
      <c r="K356" s="15" t="s">
        <v>308</v>
      </c>
      <c r="L356" s="16">
        <v>43299</v>
      </c>
      <c r="M356" s="17">
        <v>985.99999999999989</v>
      </c>
      <c r="N356" s="255" t="str">
        <f t="shared" si="5"/>
        <v>5110-1241-1-0690</v>
      </c>
    </row>
    <row r="357" spans="1:14" s="139" customFormat="1" ht="35.1" customHeight="1" x14ac:dyDescent="0.7">
      <c r="A357" s="12">
        <v>350</v>
      </c>
      <c r="B357" s="12" t="s">
        <v>321</v>
      </c>
      <c r="C357" s="13" t="s">
        <v>18</v>
      </c>
      <c r="D357" s="12" t="s">
        <v>307</v>
      </c>
      <c r="E357" s="13" t="s">
        <v>51</v>
      </c>
      <c r="F357" s="12">
        <v>383661</v>
      </c>
      <c r="G357" s="12" t="s">
        <v>32</v>
      </c>
      <c r="H357" s="13" t="s">
        <v>22</v>
      </c>
      <c r="I357" s="13" t="s">
        <v>320</v>
      </c>
      <c r="J357" s="14" t="s">
        <v>24</v>
      </c>
      <c r="K357" s="15" t="s">
        <v>308</v>
      </c>
      <c r="L357" s="16">
        <v>43299</v>
      </c>
      <c r="M357" s="17">
        <v>985.99999999999989</v>
      </c>
      <c r="N357" s="255" t="str">
        <f t="shared" si="5"/>
        <v>5110-1241-1-0691</v>
      </c>
    </row>
    <row r="358" spans="1:14" s="139" customFormat="1" ht="35.1" customHeight="1" x14ac:dyDescent="0.7">
      <c r="A358" s="12">
        <v>351</v>
      </c>
      <c r="B358" s="12" t="s">
        <v>322</v>
      </c>
      <c r="C358" s="13" t="s">
        <v>18</v>
      </c>
      <c r="D358" s="12" t="s">
        <v>307</v>
      </c>
      <c r="E358" s="13" t="s">
        <v>51</v>
      </c>
      <c r="F358" s="12">
        <v>383661</v>
      </c>
      <c r="G358" s="12" t="s">
        <v>32</v>
      </c>
      <c r="H358" s="13" t="s">
        <v>22</v>
      </c>
      <c r="I358" s="13" t="s">
        <v>320</v>
      </c>
      <c r="J358" s="14" t="s">
        <v>24</v>
      </c>
      <c r="K358" s="15" t="s">
        <v>308</v>
      </c>
      <c r="L358" s="16">
        <v>43299</v>
      </c>
      <c r="M358" s="17">
        <v>985.99999999999989</v>
      </c>
      <c r="N358" s="255" t="str">
        <f t="shared" si="5"/>
        <v>5110-1241-1-0692</v>
      </c>
    </row>
    <row r="359" spans="1:14" s="139" customFormat="1" ht="35.1" customHeight="1" x14ac:dyDescent="0.7">
      <c r="A359" s="12">
        <v>352</v>
      </c>
      <c r="B359" s="12" t="s">
        <v>323</v>
      </c>
      <c r="C359" s="13" t="s">
        <v>18</v>
      </c>
      <c r="D359" s="12" t="s">
        <v>307</v>
      </c>
      <c r="E359" s="13" t="s">
        <v>51</v>
      </c>
      <c r="F359" s="12">
        <v>383661</v>
      </c>
      <c r="G359" s="12" t="s">
        <v>32</v>
      </c>
      <c r="H359" s="13" t="s">
        <v>22</v>
      </c>
      <c r="I359" s="13" t="s">
        <v>320</v>
      </c>
      <c r="J359" s="14" t="s">
        <v>24</v>
      </c>
      <c r="K359" s="15" t="s">
        <v>308</v>
      </c>
      <c r="L359" s="16">
        <v>43299</v>
      </c>
      <c r="M359" s="17">
        <v>985.99999999999989</v>
      </c>
      <c r="N359" s="255" t="str">
        <f t="shared" si="5"/>
        <v>5110-1241-1-0693</v>
      </c>
    </row>
    <row r="360" spans="1:14" s="139" customFormat="1" ht="35.1" customHeight="1" x14ac:dyDescent="0.7">
      <c r="A360" s="12">
        <v>353</v>
      </c>
      <c r="B360" s="12" t="s">
        <v>324</v>
      </c>
      <c r="C360" s="13" t="s">
        <v>18</v>
      </c>
      <c r="D360" s="12" t="s">
        <v>307</v>
      </c>
      <c r="E360" s="13" t="s">
        <v>51</v>
      </c>
      <c r="F360" s="12">
        <v>383661</v>
      </c>
      <c r="G360" s="12" t="s">
        <v>32</v>
      </c>
      <c r="H360" s="13" t="s">
        <v>22</v>
      </c>
      <c r="I360" s="13" t="s">
        <v>320</v>
      </c>
      <c r="J360" s="14" t="s">
        <v>59</v>
      </c>
      <c r="K360" s="15" t="s">
        <v>308</v>
      </c>
      <c r="L360" s="16">
        <v>43299</v>
      </c>
      <c r="M360" s="17">
        <v>986</v>
      </c>
      <c r="N360" s="255" t="str">
        <f t="shared" si="5"/>
        <v>5110-1241-1-0694</v>
      </c>
    </row>
    <row r="361" spans="1:14" s="139" customFormat="1" ht="35.1" customHeight="1" x14ac:dyDescent="0.7">
      <c r="A361" s="12">
        <v>354</v>
      </c>
      <c r="B361" s="12" t="s">
        <v>325</v>
      </c>
      <c r="C361" s="13" t="s">
        <v>18</v>
      </c>
      <c r="D361" s="12" t="s">
        <v>19</v>
      </c>
      <c r="E361" s="13" t="s">
        <v>51</v>
      </c>
      <c r="F361" s="12">
        <v>383661</v>
      </c>
      <c r="G361" s="12" t="s">
        <v>32</v>
      </c>
      <c r="H361" s="13" t="s">
        <v>22</v>
      </c>
      <c r="I361" s="13" t="s">
        <v>107</v>
      </c>
      <c r="J361" s="14" t="s">
        <v>34</v>
      </c>
      <c r="K361" s="15" t="s">
        <v>308</v>
      </c>
      <c r="L361" s="16">
        <v>43299</v>
      </c>
      <c r="M361" s="17">
        <v>985.99999999999989</v>
      </c>
      <c r="N361" s="255" t="str">
        <f t="shared" si="5"/>
        <v>5110-1241-1-0695</v>
      </c>
    </row>
    <row r="362" spans="1:14" s="139" customFormat="1" ht="35.1" customHeight="1" x14ac:dyDescent="0.7">
      <c r="A362" s="12">
        <v>355</v>
      </c>
      <c r="B362" s="12" t="s">
        <v>326</v>
      </c>
      <c r="C362" s="13" t="s">
        <v>18</v>
      </c>
      <c r="D362" s="12" t="s">
        <v>19</v>
      </c>
      <c r="E362" s="13" t="s">
        <v>51</v>
      </c>
      <c r="F362" s="12">
        <v>383661</v>
      </c>
      <c r="G362" s="12" t="s">
        <v>32</v>
      </c>
      <c r="H362" s="13" t="s">
        <v>22</v>
      </c>
      <c r="I362" s="13" t="s">
        <v>2252</v>
      </c>
      <c r="J362" s="14" t="s">
        <v>34</v>
      </c>
      <c r="K362" s="15" t="s">
        <v>308</v>
      </c>
      <c r="L362" s="16">
        <v>43299</v>
      </c>
      <c r="M362" s="17">
        <v>985.99999999999989</v>
      </c>
      <c r="N362" s="255" t="str">
        <f t="shared" si="5"/>
        <v>5110-1241-1-0696</v>
      </c>
    </row>
    <row r="363" spans="1:14" s="139" customFormat="1" ht="35.1" customHeight="1" x14ac:dyDescent="0.7">
      <c r="A363" s="12">
        <v>356</v>
      </c>
      <c r="B363" s="12" t="s">
        <v>327</v>
      </c>
      <c r="C363" s="13" t="s">
        <v>18</v>
      </c>
      <c r="D363" s="12" t="s">
        <v>307</v>
      </c>
      <c r="E363" s="13" t="s">
        <v>51</v>
      </c>
      <c r="F363" s="12">
        <v>383661</v>
      </c>
      <c r="G363" s="12" t="s">
        <v>32</v>
      </c>
      <c r="H363" s="13" t="s">
        <v>22</v>
      </c>
      <c r="I363" s="13" t="s">
        <v>266</v>
      </c>
      <c r="J363" s="14" t="s">
        <v>34</v>
      </c>
      <c r="K363" s="15" t="s">
        <v>308</v>
      </c>
      <c r="L363" s="16">
        <v>43299</v>
      </c>
      <c r="M363" s="17">
        <v>985.99999999999989</v>
      </c>
      <c r="N363" s="255" t="str">
        <f t="shared" si="5"/>
        <v>5110-1241-1-0698</v>
      </c>
    </row>
    <row r="364" spans="1:14" s="139" customFormat="1" ht="35.1" customHeight="1" x14ac:dyDescent="0.7">
      <c r="A364" s="12">
        <v>357</v>
      </c>
      <c r="B364" s="12" t="s">
        <v>328</v>
      </c>
      <c r="C364" s="13" t="s">
        <v>18</v>
      </c>
      <c r="D364" s="12" t="s">
        <v>307</v>
      </c>
      <c r="E364" s="13" t="s">
        <v>51</v>
      </c>
      <c r="F364" s="12">
        <v>383661</v>
      </c>
      <c r="G364" s="12" t="s">
        <v>32</v>
      </c>
      <c r="H364" s="13" t="s">
        <v>22</v>
      </c>
      <c r="I364" s="13" t="s">
        <v>266</v>
      </c>
      <c r="J364" s="14" t="s">
        <v>34</v>
      </c>
      <c r="K364" s="15" t="s">
        <v>308</v>
      </c>
      <c r="L364" s="16">
        <v>43299</v>
      </c>
      <c r="M364" s="17">
        <v>985.99999999999989</v>
      </c>
      <c r="N364" s="255" t="str">
        <f t="shared" si="5"/>
        <v>5110-1241-1-0699</v>
      </c>
    </row>
    <row r="365" spans="1:14" s="139" customFormat="1" ht="35.1" customHeight="1" x14ac:dyDescent="0.7">
      <c r="A365" s="12">
        <v>358</v>
      </c>
      <c r="B365" s="12" t="s">
        <v>329</v>
      </c>
      <c r="C365" s="13" t="s">
        <v>18</v>
      </c>
      <c r="D365" s="12" t="s">
        <v>307</v>
      </c>
      <c r="E365" s="13" t="s">
        <v>51</v>
      </c>
      <c r="F365" s="12">
        <v>383661</v>
      </c>
      <c r="G365" s="12" t="s">
        <v>32</v>
      </c>
      <c r="H365" s="13" t="s">
        <v>22</v>
      </c>
      <c r="I365" s="13" t="s">
        <v>266</v>
      </c>
      <c r="J365" s="14" t="s">
        <v>34</v>
      </c>
      <c r="K365" s="15" t="s">
        <v>308</v>
      </c>
      <c r="L365" s="16">
        <v>43299</v>
      </c>
      <c r="M365" s="17">
        <v>985.99999999999989</v>
      </c>
      <c r="N365" s="255" t="str">
        <f t="shared" si="5"/>
        <v>5110-1241-1-0700</v>
      </c>
    </row>
    <row r="366" spans="1:14" s="139" customFormat="1" ht="35.1" customHeight="1" x14ac:dyDescent="0.7">
      <c r="A366" s="12">
        <v>359</v>
      </c>
      <c r="B366" s="12" t="s">
        <v>330</v>
      </c>
      <c r="C366" s="13" t="s">
        <v>18</v>
      </c>
      <c r="D366" s="12" t="s">
        <v>307</v>
      </c>
      <c r="E366" s="13" t="s">
        <v>51</v>
      </c>
      <c r="F366" s="12">
        <v>383661</v>
      </c>
      <c r="G366" s="12" t="s">
        <v>32</v>
      </c>
      <c r="H366" s="13" t="s">
        <v>22</v>
      </c>
      <c r="I366" s="13" t="s">
        <v>266</v>
      </c>
      <c r="J366" s="14" t="s">
        <v>34</v>
      </c>
      <c r="K366" s="15" t="s">
        <v>308</v>
      </c>
      <c r="L366" s="16">
        <v>43299</v>
      </c>
      <c r="M366" s="17">
        <v>985.99999999999989</v>
      </c>
      <c r="N366" s="255" t="str">
        <f t="shared" si="5"/>
        <v>5110-1241-1-0701</v>
      </c>
    </row>
    <row r="367" spans="1:14" s="139" customFormat="1" ht="35.1" customHeight="1" x14ac:dyDescent="0.7">
      <c r="A367" s="12">
        <v>360</v>
      </c>
      <c r="B367" s="12" t="s">
        <v>331</v>
      </c>
      <c r="C367" s="13" t="s">
        <v>18</v>
      </c>
      <c r="D367" s="12" t="s">
        <v>307</v>
      </c>
      <c r="E367" s="13" t="s">
        <v>51</v>
      </c>
      <c r="F367" s="12">
        <v>383661</v>
      </c>
      <c r="G367" s="12" t="s">
        <v>32</v>
      </c>
      <c r="H367" s="13" t="s">
        <v>22</v>
      </c>
      <c r="I367" s="13" t="s">
        <v>2263</v>
      </c>
      <c r="J367" s="14" t="s">
        <v>34</v>
      </c>
      <c r="K367" s="15" t="s">
        <v>308</v>
      </c>
      <c r="L367" s="16">
        <v>43299</v>
      </c>
      <c r="M367" s="17">
        <v>985.99999999999989</v>
      </c>
      <c r="N367" s="255" t="str">
        <f t="shared" si="5"/>
        <v>5110-1241-1-0702</v>
      </c>
    </row>
    <row r="368" spans="1:14" s="139" customFormat="1" ht="35.1" customHeight="1" x14ac:dyDescent="0.7">
      <c r="A368" s="12">
        <v>361</v>
      </c>
      <c r="B368" s="12" t="s">
        <v>332</v>
      </c>
      <c r="C368" s="13" t="s">
        <v>18</v>
      </c>
      <c r="D368" s="12" t="s">
        <v>307</v>
      </c>
      <c r="E368" s="13" t="s">
        <v>51</v>
      </c>
      <c r="F368" s="12">
        <v>383661</v>
      </c>
      <c r="G368" s="12" t="s">
        <v>32</v>
      </c>
      <c r="H368" s="13" t="s">
        <v>22</v>
      </c>
      <c r="I368" s="13" t="s">
        <v>52</v>
      </c>
      <c r="J368" s="14" t="s">
        <v>34</v>
      </c>
      <c r="K368" s="15" t="s">
        <v>308</v>
      </c>
      <c r="L368" s="16">
        <v>43299</v>
      </c>
      <c r="M368" s="17">
        <v>985.99999999999989</v>
      </c>
      <c r="N368" s="255" t="str">
        <f t="shared" si="5"/>
        <v>5110-1241-1-0703</v>
      </c>
    </row>
    <row r="369" spans="1:14" s="139" customFormat="1" ht="35.1" customHeight="1" x14ac:dyDescent="0.7">
      <c r="A369" s="12">
        <v>362</v>
      </c>
      <c r="B369" s="12" t="s">
        <v>333</v>
      </c>
      <c r="C369" s="13" t="s">
        <v>18</v>
      </c>
      <c r="D369" s="12" t="s">
        <v>307</v>
      </c>
      <c r="E369" s="13" t="s">
        <v>51</v>
      </c>
      <c r="F369" s="12">
        <v>383661</v>
      </c>
      <c r="G369" s="12" t="s">
        <v>32</v>
      </c>
      <c r="H369" s="13" t="s">
        <v>22</v>
      </c>
      <c r="I369" s="13" t="s">
        <v>52</v>
      </c>
      <c r="J369" s="14" t="s">
        <v>34</v>
      </c>
      <c r="K369" s="15" t="s">
        <v>308</v>
      </c>
      <c r="L369" s="16">
        <v>43299</v>
      </c>
      <c r="M369" s="17">
        <v>985.99999999999989</v>
      </c>
      <c r="N369" s="255" t="str">
        <f t="shared" si="5"/>
        <v>5110-1241-1-0704</v>
      </c>
    </row>
    <row r="370" spans="1:14" s="139" customFormat="1" ht="35.1" customHeight="1" x14ac:dyDescent="0.7">
      <c r="A370" s="12">
        <v>363</v>
      </c>
      <c r="B370" s="12" t="s">
        <v>334</v>
      </c>
      <c r="C370" s="13" t="s">
        <v>18</v>
      </c>
      <c r="D370" s="12" t="s">
        <v>307</v>
      </c>
      <c r="E370" s="13" t="s">
        <v>51</v>
      </c>
      <c r="F370" s="12">
        <v>383661</v>
      </c>
      <c r="G370" s="12" t="s">
        <v>32</v>
      </c>
      <c r="H370" s="13" t="s">
        <v>22</v>
      </c>
      <c r="I370" s="13" t="s">
        <v>2402</v>
      </c>
      <c r="J370" s="14" t="s">
        <v>59</v>
      </c>
      <c r="K370" s="15" t="s">
        <v>308</v>
      </c>
      <c r="L370" s="16">
        <v>43299</v>
      </c>
      <c r="M370" s="17">
        <v>985.99999999999989</v>
      </c>
      <c r="N370" s="255" t="str">
        <f t="shared" si="5"/>
        <v>5110-1241-1-0705</v>
      </c>
    </row>
    <row r="371" spans="1:14" s="139" customFormat="1" ht="35.1" customHeight="1" x14ac:dyDescent="0.7">
      <c r="A371" s="12">
        <v>364</v>
      </c>
      <c r="B371" s="12" t="s">
        <v>335</v>
      </c>
      <c r="C371" s="13" t="s">
        <v>18</v>
      </c>
      <c r="D371" s="12" t="s">
        <v>307</v>
      </c>
      <c r="E371" s="13" t="s">
        <v>51</v>
      </c>
      <c r="F371" s="12">
        <v>383661</v>
      </c>
      <c r="G371" s="12" t="s">
        <v>32</v>
      </c>
      <c r="H371" s="13" t="s">
        <v>22</v>
      </c>
      <c r="I371" s="13" t="s">
        <v>151</v>
      </c>
      <c r="J371" s="14" t="s">
        <v>34</v>
      </c>
      <c r="K371" s="15" t="s">
        <v>308</v>
      </c>
      <c r="L371" s="16">
        <v>43299</v>
      </c>
      <c r="M371" s="17">
        <v>985.99999999999989</v>
      </c>
      <c r="N371" s="255" t="str">
        <f t="shared" si="5"/>
        <v>5110-1241-1-0706</v>
      </c>
    </row>
    <row r="372" spans="1:14" s="139" customFormat="1" ht="35.1" customHeight="1" x14ac:dyDescent="0.7">
      <c r="A372" s="12">
        <v>365</v>
      </c>
      <c r="B372" s="12" t="s">
        <v>336</v>
      </c>
      <c r="C372" s="13" t="s">
        <v>18</v>
      </c>
      <c r="D372" s="12" t="s">
        <v>307</v>
      </c>
      <c r="E372" s="13" t="s">
        <v>51</v>
      </c>
      <c r="F372" s="12">
        <v>383661</v>
      </c>
      <c r="G372" s="12" t="s">
        <v>32</v>
      </c>
      <c r="H372" s="13" t="s">
        <v>22</v>
      </c>
      <c r="I372" s="13" t="s">
        <v>151</v>
      </c>
      <c r="J372" s="14" t="s">
        <v>34</v>
      </c>
      <c r="K372" s="15" t="s">
        <v>308</v>
      </c>
      <c r="L372" s="16">
        <v>43299</v>
      </c>
      <c r="M372" s="17">
        <v>985.99999999999989</v>
      </c>
      <c r="N372" s="255" t="str">
        <f t="shared" si="5"/>
        <v>5110-1241-1-0707</v>
      </c>
    </row>
    <row r="373" spans="1:14" s="139" customFormat="1" ht="35.1" customHeight="1" x14ac:dyDescent="0.7">
      <c r="A373" s="12">
        <v>366</v>
      </c>
      <c r="B373" s="12" t="s">
        <v>339</v>
      </c>
      <c r="C373" s="13" t="s">
        <v>18</v>
      </c>
      <c r="D373" s="12" t="s">
        <v>337</v>
      </c>
      <c r="E373" s="13" t="s">
        <v>68</v>
      </c>
      <c r="F373" s="12" t="s">
        <v>338</v>
      </c>
      <c r="G373" s="12" t="s">
        <v>32</v>
      </c>
      <c r="H373" s="13" t="s">
        <v>22</v>
      </c>
      <c r="I373" s="13" t="s">
        <v>2252</v>
      </c>
      <c r="J373" s="14" t="s">
        <v>34</v>
      </c>
      <c r="K373" s="15" t="s">
        <v>308</v>
      </c>
      <c r="L373" s="16">
        <v>43299</v>
      </c>
      <c r="M373" s="17">
        <v>2088</v>
      </c>
      <c r="N373" s="255" t="str">
        <f t="shared" si="5"/>
        <v>5110-1241-1-0711</v>
      </c>
    </row>
    <row r="374" spans="1:14" s="139" customFormat="1" ht="35.1" customHeight="1" x14ac:dyDescent="0.7">
      <c r="A374" s="12">
        <v>367</v>
      </c>
      <c r="B374" s="12" t="s">
        <v>340</v>
      </c>
      <c r="C374" s="13" t="s">
        <v>18</v>
      </c>
      <c r="D374" s="12" t="s">
        <v>337</v>
      </c>
      <c r="E374" s="13" t="s">
        <v>68</v>
      </c>
      <c r="F374" s="12" t="s">
        <v>338</v>
      </c>
      <c r="G374" s="12" t="s">
        <v>32</v>
      </c>
      <c r="H374" s="13" t="s">
        <v>22</v>
      </c>
      <c r="I374" s="13" t="s">
        <v>151</v>
      </c>
      <c r="J374" s="14" t="s">
        <v>34</v>
      </c>
      <c r="K374" s="15" t="s">
        <v>308</v>
      </c>
      <c r="L374" s="16">
        <v>43299</v>
      </c>
      <c r="M374" s="17">
        <v>2088</v>
      </c>
      <c r="N374" s="255" t="str">
        <f t="shared" si="5"/>
        <v>5110-1241-1-0712</v>
      </c>
    </row>
    <row r="375" spans="1:14" s="139" customFormat="1" ht="35.1" customHeight="1" x14ac:dyDescent="0.7">
      <c r="A375" s="12">
        <v>368</v>
      </c>
      <c r="B375" s="12" t="s">
        <v>341</v>
      </c>
      <c r="C375" s="13" t="s">
        <v>18</v>
      </c>
      <c r="D375" s="12" t="s">
        <v>337</v>
      </c>
      <c r="E375" s="13" t="s">
        <v>68</v>
      </c>
      <c r="F375" s="12" t="s">
        <v>338</v>
      </c>
      <c r="G375" s="12" t="s">
        <v>32</v>
      </c>
      <c r="H375" s="13" t="s">
        <v>22</v>
      </c>
      <c r="I375" s="12" t="s">
        <v>3469</v>
      </c>
      <c r="J375" s="14" t="s">
        <v>59</v>
      </c>
      <c r="K375" s="15" t="s">
        <v>308</v>
      </c>
      <c r="L375" s="16">
        <v>43299</v>
      </c>
      <c r="M375" s="17">
        <v>2088</v>
      </c>
      <c r="N375" s="255" t="str">
        <f t="shared" si="5"/>
        <v>5110-1241-1-0714</v>
      </c>
    </row>
    <row r="376" spans="1:14" s="139" customFormat="1" ht="35.1" customHeight="1" x14ac:dyDescent="0.7">
      <c r="A376" s="12">
        <v>369</v>
      </c>
      <c r="B376" s="12" t="s">
        <v>342</v>
      </c>
      <c r="C376" s="13" t="s">
        <v>18</v>
      </c>
      <c r="D376" s="12" t="s">
        <v>337</v>
      </c>
      <c r="E376" s="13" t="s">
        <v>68</v>
      </c>
      <c r="F376" s="12" t="s">
        <v>338</v>
      </c>
      <c r="G376" s="12" t="s">
        <v>343</v>
      </c>
      <c r="H376" s="13" t="s">
        <v>22</v>
      </c>
      <c r="I376" s="13" t="s">
        <v>182</v>
      </c>
      <c r="J376" s="14" t="s">
        <v>24</v>
      </c>
      <c r="K376" s="15" t="s">
        <v>308</v>
      </c>
      <c r="L376" s="16">
        <v>43299</v>
      </c>
      <c r="M376" s="17">
        <v>2088</v>
      </c>
      <c r="N376" s="255" t="str">
        <f t="shared" si="5"/>
        <v>5110-1241-1-0715</v>
      </c>
    </row>
    <row r="377" spans="1:14" s="139" customFormat="1" ht="35.1" customHeight="1" x14ac:dyDescent="0.7">
      <c r="A377" s="12">
        <v>370</v>
      </c>
      <c r="B377" s="12" t="s">
        <v>344</v>
      </c>
      <c r="C377" s="13" t="s">
        <v>18</v>
      </c>
      <c r="D377" s="12" t="s">
        <v>19</v>
      </c>
      <c r="E377" s="13" t="s">
        <v>68</v>
      </c>
      <c r="F377" s="12" t="s">
        <v>338</v>
      </c>
      <c r="G377" s="12" t="s">
        <v>343</v>
      </c>
      <c r="H377" s="13" t="s">
        <v>22</v>
      </c>
      <c r="I377" s="13" t="s">
        <v>182</v>
      </c>
      <c r="J377" s="14" t="s">
        <v>59</v>
      </c>
      <c r="K377" s="15" t="s">
        <v>308</v>
      </c>
      <c r="L377" s="16">
        <v>43299</v>
      </c>
      <c r="M377" s="17">
        <v>2088</v>
      </c>
      <c r="N377" s="255" t="str">
        <f t="shared" si="5"/>
        <v>5110-1241-1-0716</v>
      </c>
    </row>
    <row r="378" spans="1:14" s="139" customFormat="1" ht="35.1" customHeight="1" x14ac:dyDescent="0.7">
      <c r="A378" s="12">
        <v>371</v>
      </c>
      <c r="B378" s="276" t="s">
        <v>345</v>
      </c>
      <c r="C378" s="13" t="s">
        <v>18</v>
      </c>
      <c r="D378" s="12" t="s">
        <v>337</v>
      </c>
      <c r="E378" s="13" t="s">
        <v>68</v>
      </c>
      <c r="F378" s="12" t="s">
        <v>338</v>
      </c>
      <c r="G378" s="12" t="s">
        <v>32</v>
      </c>
      <c r="H378" s="13" t="s">
        <v>22</v>
      </c>
      <c r="I378" s="13" t="s">
        <v>320</v>
      </c>
      <c r="J378" s="14" t="s">
        <v>59</v>
      </c>
      <c r="K378" s="15" t="s">
        <v>308</v>
      </c>
      <c r="L378" s="16">
        <v>43299</v>
      </c>
      <c r="M378" s="17">
        <v>2088</v>
      </c>
      <c r="N378" s="255" t="str">
        <f t="shared" si="5"/>
        <v>5110-1241-1-0717</v>
      </c>
    </row>
    <row r="379" spans="1:14" s="139" customFormat="1" ht="35.1" customHeight="1" x14ac:dyDescent="0.7">
      <c r="A379" s="12">
        <v>372</v>
      </c>
      <c r="B379" s="276" t="s">
        <v>346</v>
      </c>
      <c r="C379" s="13" t="s">
        <v>18</v>
      </c>
      <c r="D379" s="12" t="s">
        <v>337</v>
      </c>
      <c r="E379" s="13" t="s">
        <v>68</v>
      </c>
      <c r="F379" s="12" t="s">
        <v>338</v>
      </c>
      <c r="G379" s="12" t="s">
        <v>32</v>
      </c>
      <c r="H379" s="13" t="s">
        <v>22</v>
      </c>
      <c r="I379" s="13" t="s">
        <v>320</v>
      </c>
      <c r="J379" s="14" t="s">
        <v>59</v>
      </c>
      <c r="K379" s="15" t="s">
        <v>308</v>
      </c>
      <c r="L379" s="16">
        <v>43299</v>
      </c>
      <c r="M379" s="17">
        <v>2088</v>
      </c>
      <c r="N379" s="255" t="str">
        <f t="shared" si="5"/>
        <v>5110-1241-1-0718</v>
      </c>
    </row>
    <row r="380" spans="1:14" s="139" customFormat="1" ht="35.1" customHeight="1" x14ac:dyDescent="0.7">
      <c r="A380" s="245">
        <v>373</v>
      </c>
      <c r="B380" s="245" t="s">
        <v>347</v>
      </c>
      <c r="C380" s="246" t="s">
        <v>18</v>
      </c>
      <c r="D380" s="245" t="s">
        <v>19</v>
      </c>
      <c r="E380" s="246" t="s">
        <v>68</v>
      </c>
      <c r="F380" s="245" t="s">
        <v>338</v>
      </c>
      <c r="G380" s="245" t="s">
        <v>32</v>
      </c>
      <c r="H380" s="246" t="s">
        <v>22</v>
      </c>
      <c r="I380" s="246" t="s">
        <v>3475</v>
      </c>
      <c r="J380" s="247" t="s">
        <v>24</v>
      </c>
      <c r="K380" s="248" t="s">
        <v>308</v>
      </c>
      <c r="L380" s="249">
        <v>43299</v>
      </c>
      <c r="M380" s="250">
        <v>2088</v>
      </c>
      <c r="N380" s="255" t="str">
        <f t="shared" si="5"/>
        <v>5110-1241-1-0721</v>
      </c>
    </row>
    <row r="381" spans="1:14" s="139" customFormat="1" ht="35.1" customHeight="1" x14ac:dyDescent="0.7">
      <c r="A381" s="12">
        <v>374</v>
      </c>
      <c r="B381" s="12" t="s">
        <v>348</v>
      </c>
      <c r="C381" s="13" t="s">
        <v>18</v>
      </c>
      <c r="D381" s="12" t="s">
        <v>337</v>
      </c>
      <c r="E381" s="13" t="s">
        <v>68</v>
      </c>
      <c r="F381" s="12" t="s">
        <v>338</v>
      </c>
      <c r="G381" s="12" t="s">
        <v>32</v>
      </c>
      <c r="H381" s="13" t="s">
        <v>22</v>
      </c>
      <c r="I381" s="13" t="s">
        <v>3516</v>
      </c>
      <c r="J381" s="14" t="s">
        <v>59</v>
      </c>
      <c r="K381" s="15" t="s">
        <v>308</v>
      </c>
      <c r="L381" s="16">
        <v>43299</v>
      </c>
      <c r="M381" s="17">
        <v>2088</v>
      </c>
      <c r="N381" s="255" t="str">
        <f t="shared" si="5"/>
        <v>5110-1241-1-0723</v>
      </c>
    </row>
    <row r="382" spans="1:14" s="139" customFormat="1" ht="35.1" customHeight="1" x14ac:dyDescent="0.7">
      <c r="A382" s="12">
        <v>375</v>
      </c>
      <c r="B382" s="12" t="s">
        <v>349</v>
      </c>
      <c r="C382" s="13" t="s">
        <v>18</v>
      </c>
      <c r="D382" s="12" t="s">
        <v>337</v>
      </c>
      <c r="E382" s="13" t="s">
        <v>68</v>
      </c>
      <c r="F382" s="12" t="s">
        <v>338</v>
      </c>
      <c r="G382" s="12" t="s">
        <v>32</v>
      </c>
      <c r="H382" s="13" t="s">
        <v>22</v>
      </c>
      <c r="I382" s="13" t="s">
        <v>118</v>
      </c>
      <c r="J382" s="14" t="s">
        <v>59</v>
      </c>
      <c r="K382" s="15" t="s">
        <v>308</v>
      </c>
      <c r="L382" s="16">
        <v>43299</v>
      </c>
      <c r="M382" s="17">
        <v>2088</v>
      </c>
      <c r="N382" s="255" t="str">
        <f t="shared" si="5"/>
        <v>5110-1241-1-0724</v>
      </c>
    </row>
    <row r="383" spans="1:14" s="139" customFormat="1" ht="35.1" customHeight="1" x14ac:dyDescent="0.7">
      <c r="A383" s="12">
        <v>376</v>
      </c>
      <c r="B383" s="12" t="s">
        <v>350</v>
      </c>
      <c r="C383" s="13" t="s">
        <v>18</v>
      </c>
      <c r="D383" s="12" t="s">
        <v>337</v>
      </c>
      <c r="E383" s="13" t="s">
        <v>68</v>
      </c>
      <c r="F383" s="12" t="s">
        <v>338</v>
      </c>
      <c r="G383" s="12" t="s">
        <v>32</v>
      </c>
      <c r="H383" s="13" t="s">
        <v>22</v>
      </c>
      <c r="I383" s="13" t="s">
        <v>118</v>
      </c>
      <c r="J383" s="14" t="s">
        <v>34</v>
      </c>
      <c r="K383" s="15" t="s">
        <v>308</v>
      </c>
      <c r="L383" s="16">
        <v>43299</v>
      </c>
      <c r="M383" s="17">
        <v>2088</v>
      </c>
      <c r="N383" s="255" t="str">
        <f t="shared" si="5"/>
        <v>5110-1241-1-0725</v>
      </c>
    </row>
    <row r="384" spans="1:14" s="139" customFormat="1" ht="35.1" customHeight="1" x14ac:dyDescent="0.7">
      <c r="A384" s="12">
        <v>377</v>
      </c>
      <c r="B384" s="12" t="s">
        <v>351</v>
      </c>
      <c r="C384" s="13" t="s">
        <v>18</v>
      </c>
      <c r="D384" s="12" t="s">
        <v>19</v>
      </c>
      <c r="E384" s="13" t="s">
        <v>68</v>
      </c>
      <c r="F384" s="12" t="s">
        <v>352</v>
      </c>
      <c r="G384" s="12" t="s">
        <v>32</v>
      </c>
      <c r="H384" s="13" t="s">
        <v>22</v>
      </c>
      <c r="I384" s="13" t="s">
        <v>1852</v>
      </c>
      <c r="J384" s="14" t="s">
        <v>59</v>
      </c>
      <c r="K384" s="15" t="s">
        <v>308</v>
      </c>
      <c r="L384" s="16">
        <v>43299</v>
      </c>
      <c r="M384" s="17">
        <v>2088</v>
      </c>
      <c r="N384" s="255" t="str">
        <f t="shared" si="5"/>
        <v>5110-1241-1-0726</v>
      </c>
    </row>
    <row r="385" spans="1:14" s="139" customFormat="1" ht="35.1" customHeight="1" x14ac:dyDescent="0.7">
      <c r="A385" s="12">
        <v>378</v>
      </c>
      <c r="B385" s="12" t="s">
        <v>353</v>
      </c>
      <c r="C385" s="13" t="s">
        <v>18</v>
      </c>
      <c r="D385" s="12" t="s">
        <v>19</v>
      </c>
      <c r="E385" s="13" t="s">
        <v>68</v>
      </c>
      <c r="F385" s="12" t="s">
        <v>352</v>
      </c>
      <c r="G385" s="12" t="s">
        <v>32</v>
      </c>
      <c r="H385" s="13" t="s">
        <v>22</v>
      </c>
      <c r="I385" s="13" t="s">
        <v>1852</v>
      </c>
      <c r="J385" s="14" t="s">
        <v>59</v>
      </c>
      <c r="K385" s="15" t="s">
        <v>308</v>
      </c>
      <c r="L385" s="16">
        <v>43299</v>
      </c>
      <c r="M385" s="17">
        <v>2088</v>
      </c>
      <c r="N385" s="255" t="str">
        <f t="shared" si="5"/>
        <v>5110-1241-1-0727</v>
      </c>
    </row>
    <row r="386" spans="1:14" s="139" customFormat="1" ht="35.1" customHeight="1" x14ac:dyDescent="0.7">
      <c r="A386" s="12">
        <v>379</v>
      </c>
      <c r="B386" s="12" t="s">
        <v>354</v>
      </c>
      <c r="C386" s="13" t="s">
        <v>18</v>
      </c>
      <c r="D386" s="12" t="s">
        <v>19</v>
      </c>
      <c r="E386" s="13" t="s">
        <v>68</v>
      </c>
      <c r="F386" s="12" t="s">
        <v>352</v>
      </c>
      <c r="G386" s="12" t="s">
        <v>32</v>
      </c>
      <c r="H386" s="13" t="s">
        <v>22</v>
      </c>
      <c r="I386" s="13" t="s">
        <v>1852</v>
      </c>
      <c r="J386" s="14" t="s">
        <v>59</v>
      </c>
      <c r="K386" s="15" t="s">
        <v>308</v>
      </c>
      <c r="L386" s="16">
        <v>43299</v>
      </c>
      <c r="M386" s="17">
        <v>2088</v>
      </c>
      <c r="N386" s="255" t="str">
        <f t="shared" si="5"/>
        <v>5110-1241-1-0728</v>
      </c>
    </row>
    <row r="387" spans="1:14" s="139" customFormat="1" ht="35.1" customHeight="1" x14ac:dyDescent="0.7">
      <c r="A387" s="12">
        <v>380</v>
      </c>
      <c r="B387" s="12" t="s">
        <v>355</v>
      </c>
      <c r="C387" s="13" t="s">
        <v>18</v>
      </c>
      <c r="D387" s="12" t="s">
        <v>19</v>
      </c>
      <c r="E387" s="13" t="s">
        <v>68</v>
      </c>
      <c r="F387" s="12" t="s">
        <v>352</v>
      </c>
      <c r="G387" s="12" t="s">
        <v>32</v>
      </c>
      <c r="H387" s="13" t="s">
        <v>22</v>
      </c>
      <c r="I387" s="13" t="s">
        <v>1852</v>
      </c>
      <c r="J387" s="14" t="s">
        <v>59</v>
      </c>
      <c r="K387" s="15" t="s">
        <v>308</v>
      </c>
      <c r="L387" s="16">
        <v>43299</v>
      </c>
      <c r="M387" s="17">
        <v>2088</v>
      </c>
      <c r="N387" s="255" t="str">
        <f t="shared" si="5"/>
        <v>5110-1241-1-0729</v>
      </c>
    </row>
    <row r="388" spans="1:14" s="139" customFormat="1" ht="35.1" customHeight="1" x14ac:dyDescent="0.7">
      <c r="A388" s="12">
        <v>381</v>
      </c>
      <c r="B388" s="12" t="s">
        <v>356</v>
      </c>
      <c r="C388" s="13" t="s">
        <v>18</v>
      </c>
      <c r="D388" s="12" t="s">
        <v>357</v>
      </c>
      <c r="E388" s="13" t="s">
        <v>358</v>
      </c>
      <c r="F388" s="12">
        <v>64044</v>
      </c>
      <c r="G388" s="12" t="s">
        <v>359</v>
      </c>
      <c r="H388" s="13" t="s">
        <v>22</v>
      </c>
      <c r="I388" s="13" t="s">
        <v>73</v>
      </c>
      <c r="J388" s="14" t="s">
        <v>24</v>
      </c>
      <c r="K388" s="15" t="s">
        <v>308</v>
      </c>
      <c r="L388" s="16">
        <v>43299</v>
      </c>
      <c r="M388" s="17">
        <v>2320</v>
      </c>
      <c r="N388" s="255" t="str">
        <f t="shared" si="5"/>
        <v>5110-1241-1-0730</v>
      </c>
    </row>
    <row r="389" spans="1:14" s="139" customFormat="1" ht="35.1" customHeight="1" x14ac:dyDescent="0.7">
      <c r="A389" s="12">
        <v>382</v>
      </c>
      <c r="B389" s="12" t="s">
        <v>360</v>
      </c>
      <c r="C389" s="13" t="s">
        <v>18</v>
      </c>
      <c r="D389" s="12" t="s">
        <v>19</v>
      </c>
      <c r="E389" s="13" t="s">
        <v>361</v>
      </c>
      <c r="F389" s="12" t="s">
        <v>362</v>
      </c>
      <c r="G389" s="12" t="s">
        <v>32</v>
      </c>
      <c r="H389" s="13" t="s">
        <v>22</v>
      </c>
      <c r="I389" s="13" t="s">
        <v>3516</v>
      </c>
      <c r="J389" s="14" t="s">
        <v>34</v>
      </c>
      <c r="K389" s="15" t="s">
        <v>308</v>
      </c>
      <c r="L389" s="16">
        <v>43299</v>
      </c>
      <c r="M389" s="17">
        <v>2204</v>
      </c>
      <c r="N389" s="255" t="str">
        <f t="shared" si="5"/>
        <v>5110-1241-1-0731</v>
      </c>
    </row>
    <row r="390" spans="1:14" s="139" customFormat="1" ht="35.1" customHeight="1" x14ac:dyDescent="0.7">
      <c r="A390" s="12">
        <v>383</v>
      </c>
      <c r="B390" s="12" t="s">
        <v>363</v>
      </c>
      <c r="C390" s="13" t="s">
        <v>18</v>
      </c>
      <c r="D390" s="12" t="s">
        <v>19</v>
      </c>
      <c r="E390" s="13" t="s">
        <v>361</v>
      </c>
      <c r="F390" s="12" t="s">
        <v>362</v>
      </c>
      <c r="G390" s="12" t="s">
        <v>32</v>
      </c>
      <c r="H390" s="13" t="s">
        <v>22</v>
      </c>
      <c r="I390" s="13" t="s">
        <v>3516</v>
      </c>
      <c r="J390" s="14" t="s">
        <v>34</v>
      </c>
      <c r="K390" s="15" t="s">
        <v>308</v>
      </c>
      <c r="L390" s="16">
        <v>43299</v>
      </c>
      <c r="M390" s="17">
        <v>2204</v>
      </c>
      <c r="N390" s="255" t="str">
        <f t="shared" si="5"/>
        <v>5110-1241-1-0732</v>
      </c>
    </row>
    <row r="391" spans="1:14" s="139" customFormat="1" ht="35.1" customHeight="1" x14ac:dyDescent="0.7">
      <c r="A391" s="12">
        <v>384</v>
      </c>
      <c r="B391" s="12" t="s">
        <v>364</v>
      </c>
      <c r="C391" s="13" t="s">
        <v>18</v>
      </c>
      <c r="D391" s="12" t="s">
        <v>19</v>
      </c>
      <c r="E391" s="13" t="s">
        <v>361</v>
      </c>
      <c r="F391" s="12" t="s">
        <v>362</v>
      </c>
      <c r="G391" s="12" t="s">
        <v>32</v>
      </c>
      <c r="H391" s="13" t="s">
        <v>22</v>
      </c>
      <c r="I391" s="13" t="s">
        <v>3516</v>
      </c>
      <c r="J391" s="14" t="s">
        <v>34</v>
      </c>
      <c r="K391" s="15" t="s">
        <v>308</v>
      </c>
      <c r="L391" s="16">
        <v>43299</v>
      </c>
      <c r="M391" s="17">
        <v>2204</v>
      </c>
      <c r="N391" s="255" t="str">
        <f t="shared" si="5"/>
        <v>5110-1241-1-0733</v>
      </c>
    </row>
    <row r="392" spans="1:14" s="139" customFormat="1" ht="35.1" customHeight="1" x14ac:dyDescent="0.7">
      <c r="A392" s="12">
        <v>385</v>
      </c>
      <c r="B392" s="12" t="s">
        <v>365</v>
      </c>
      <c r="C392" s="13" t="s">
        <v>18</v>
      </c>
      <c r="D392" s="12" t="s">
        <v>19</v>
      </c>
      <c r="E392" s="13" t="s">
        <v>361</v>
      </c>
      <c r="F392" s="12" t="s">
        <v>362</v>
      </c>
      <c r="G392" s="12" t="s">
        <v>32</v>
      </c>
      <c r="H392" s="13" t="s">
        <v>22</v>
      </c>
      <c r="I392" s="13" t="s">
        <v>2252</v>
      </c>
      <c r="J392" s="14" t="s">
        <v>34</v>
      </c>
      <c r="K392" s="15" t="s">
        <v>308</v>
      </c>
      <c r="L392" s="16">
        <v>43299</v>
      </c>
      <c r="M392" s="17">
        <v>2204</v>
      </c>
      <c r="N392" s="255" t="str">
        <f t="shared" si="5"/>
        <v>5110-1241-1-0734</v>
      </c>
    </row>
    <row r="393" spans="1:14" s="139" customFormat="1" ht="35.1" customHeight="1" x14ac:dyDescent="0.7">
      <c r="A393" s="12">
        <v>386</v>
      </c>
      <c r="B393" s="12" t="s">
        <v>366</v>
      </c>
      <c r="C393" s="13" t="s">
        <v>18</v>
      </c>
      <c r="D393" s="12" t="s">
        <v>19</v>
      </c>
      <c r="E393" s="13" t="s">
        <v>361</v>
      </c>
      <c r="F393" s="12" t="s">
        <v>362</v>
      </c>
      <c r="G393" s="12" t="s">
        <v>32</v>
      </c>
      <c r="H393" s="13" t="s">
        <v>22</v>
      </c>
      <c r="I393" s="13" t="s">
        <v>3516</v>
      </c>
      <c r="J393" s="14" t="s">
        <v>34</v>
      </c>
      <c r="K393" s="15" t="s">
        <v>308</v>
      </c>
      <c r="L393" s="16">
        <v>43299</v>
      </c>
      <c r="M393" s="17">
        <v>2204</v>
      </c>
      <c r="N393" s="255" t="str">
        <f t="shared" ref="N393:N456" si="6">B393</f>
        <v>5110-1241-1-0735</v>
      </c>
    </row>
    <row r="394" spans="1:14" s="139" customFormat="1" ht="35.1" customHeight="1" x14ac:dyDescent="0.7">
      <c r="A394" s="12">
        <v>387</v>
      </c>
      <c r="B394" s="12" t="s">
        <v>367</v>
      </c>
      <c r="C394" s="13" t="s">
        <v>30</v>
      </c>
      <c r="D394" s="12" t="s">
        <v>357</v>
      </c>
      <c r="E394" s="13" t="s">
        <v>368</v>
      </c>
      <c r="F394" s="12" t="s">
        <v>369</v>
      </c>
      <c r="G394" s="12" t="s">
        <v>32</v>
      </c>
      <c r="H394" s="13" t="s">
        <v>22</v>
      </c>
      <c r="I394" s="13" t="s">
        <v>3416</v>
      </c>
      <c r="J394" s="14" t="s">
        <v>34</v>
      </c>
      <c r="K394" s="15" t="s">
        <v>308</v>
      </c>
      <c r="L394" s="16">
        <v>43299</v>
      </c>
      <c r="M394" s="17">
        <v>4060</v>
      </c>
      <c r="N394" s="255" t="str">
        <f t="shared" si="6"/>
        <v>5110-1241-1-0736</v>
      </c>
    </row>
    <row r="395" spans="1:14" s="139" customFormat="1" ht="35.1" customHeight="1" x14ac:dyDescent="0.7">
      <c r="A395" s="12">
        <v>388</v>
      </c>
      <c r="B395" s="12" t="s">
        <v>370</v>
      </c>
      <c r="C395" s="13" t="s">
        <v>122</v>
      </c>
      <c r="D395" s="12" t="s">
        <v>357</v>
      </c>
      <c r="E395" s="13" t="s">
        <v>371</v>
      </c>
      <c r="F395" s="12" t="s">
        <v>372</v>
      </c>
      <c r="G395" s="12" t="s">
        <v>32</v>
      </c>
      <c r="H395" s="13" t="s">
        <v>22</v>
      </c>
      <c r="I395" s="13" t="s">
        <v>266</v>
      </c>
      <c r="J395" s="14" t="s">
        <v>24</v>
      </c>
      <c r="K395" s="15" t="s">
        <v>308</v>
      </c>
      <c r="L395" s="16">
        <v>43299</v>
      </c>
      <c r="M395" s="17">
        <v>4060</v>
      </c>
      <c r="N395" s="255" t="str">
        <f t="shared" si="6"/>
        <v>5110-1241-1-0737</v>
      </c>
    </row>
    <row r="396" spans="1:14" s="139" customFormat="1" ht="35.1" customHeight="1" x14ac:dyDescent="0.7">
      <c r="A396" s="12">
        <v>389</v>
      </c>
      <c r="B396" s="12" t="s">
        <v>373</v>
      </c>
      <c r="C396" s="13" t="s">
        <v>122</v>
      </c>
      <c r="D396" s="12" t="s">
        <v>357</v>
      </c>
      <c r="E396" s="13" t="s">
        <v>371</v>
      </c>
      <c r="F396" s="12" t="s">
        <v>372</v>
      </c>
      <c r="G396" s="12" t="s">
        <v>32</v>
      </c>
      <c r="H396" s="13" t="s">
        <v>22</v>
      </c>
      <c r="I396" s="13" t="s">
        <v>266</v>
      </c>
      <c r="J396" s="14" t="s">
        <v>34</v>
      </c>
      <c r="K396" s="15" t="s">
        <v>308</v>
      </c>
      <c r="L396" s="16">
        <v>43299</v>
      </c>
      <c r="M396" s="17">
        <v>4060</v>
      </c>
      <c r="N396" s="255" t="str">
        <f t="shared" si="6"/>
        <v>5110-1241-1-0738</v>
      </c>
    </row>
    <row r="397" spans="1:14" s="139" customFormat="1" ht="35.1" customHeight="1" x14ac:dyDescent="0.7">
      <c r="A397" s="12">
        <v>390</v>
      </c>
      <c r="B397" s="12" t="s">
        <v>374</v>
      </c>
      <c r="C397" s="13" t="s">
        <v>122</v>
      </c>
      <c r="D397" s="12" t="s">
        <v>357</v>
      </c>
      <c r="E397" s="13" t="s">
        <v>371</v>
      </c>
      <c r="F397" s="12" t="s">
        <v>372</v>
      </c>
      <c r="G397" s="12" t="s">
        <v>32</v>
      </c>
      <c r="H397" s="13" t="s">
        <v>22</v>
      </c>
      <c r="I397" s="13" t="s">
        <v>266</v>
      </c>
      <c r="J397" s="14" t="s">
        <v>34</v>
      </c>
      <c r="K397" s="15" t="s">
        <v>308</v>
      </c>
      <c r="L397" s="16">
        <v>43299</v>
      </c>
      <c r="M397" s="17">
        <v>4060</v>
      </c>
      <c r="N397" s="255" t="str">
        <f t="shared" si="6"/>
        <v>5110-1241-1-0739</v>
      </c>
    </row>
    <row r="398" spans="1:14" s="139" customFormat="1" ht="35.1" customHeight="1" x14ac:dyDescent="0.7">
      <c r="A398" s="12">
        <v>391</v>
      </c>
      <c r="B398" s="12" t="s">
        <v>375</v>
      </c>
      <c r="C398" s="13" t="s">
        <v>122</v>
      </c>
      <c r="D398" s="12" t="s">
        <v>357</v>
      </c>
      <c r="E398" s="13" t="s">
        <v>371</v>
      </c>
      <c r="F398" s="12" t="s">
        <v>372</v>
      </c>
      <c r="G398" s="12" t="s">
        <v>32</v>
      </c>
      <c r="H398" s="13" t="s">
        <v>22</v>
      </c>
      <c r="I398" s="13" t="s">
        <v>2402</v>
      </c>
      <c r="J398" s="14" t="s">
        <v>34</v>
      </c>
      <c r="K398" s="15" t="s">
        <v>308</v>
      </c>
      <c r="L398" s="16">
        <v>43299</v>
      </c>
      <c r="M398" s="17">
        <v>4060</v>
      </c>
      <c r="N398" s="255" t="str">
        <f t="shared" si="6"/>
        <v>5110-1241-1-0740</v>
      </c>
    </row>
    <row r="399" spans="1:14" s="139" customFormat="1" ht="35.1" customHeight="1" x14ac:dyDescent="0.7">
      <c r="A399" s="12">
        <v>392</v>
      </c>
      <c r="B399" s="12" t="s">
        <v>376</v>
      </c>
      <c r="C399" s="13" t="s">
        <v>122</v>
      </c>
      <c r="D399" s="12" t="s">
        <v>357</v>
      </c>
      <c r="E399" s="13" t="s">
        <v>371</v>
      </c>
      <c r="F399" s="12" t="s">
        <v>372</v>
      </c>
      <c r="G399" s="12" t="s">
        <v>32</v>
      </c>
      <c r="H399" s="13" t="s">
        <v>22</v>
      </c>
      <c r="I399" s="13" t="s">
        <v>43</v>
      </c>
      <c r="J399" s="14" t="s">
        <v>34</v>
      </c>
      <c r="K399" s="15" t="s">
        <v>308</v>
      </c>
      <c r="L399" s="16">
        <v>43299</v>
      </c>
      <c r="M399" s="17">
        <v>4060</v>
      </c>
      <c r="N399" s="255" t="str">
        <f t="shared" si="6"/>
        <v>5110-1241-1-0741</v>
      </c>
    </row>
    <row r="400" spans="1:14" s="139" customFormat="1" ht="35.1" customHeight="1" x14ac:dyDescent="0.7">
      <c r="A400" s="245">
        <v>393</v>
      </c>
      <c r="B400" s="245" t="s">
        <v>377</v>
      </c>
      <c r="C400" s="246" t="s">
        <v>122</v>
      </c>
      <c r="D400" s="245" t="s">
        <v>357</v>
      </c>
      <c r="E400" s="246" t="s">
        <v>371</v>
      </c>
      <c r="F400" s="245" t="s">
        <v>372</v>
      </c>
      <c r="G400" s="245" t="s">
        <v>32</v>
      </c>
      <c r="H400" s="246" t="s">
        <v>22</v>
      </c>
      <c r="I400" s="246" t="s">
        <v>2371</v>
      </c>
      <c r="J400" s="247" t="s">
        <v>34</v>
      </c>
      <c r="K400" s="248" t="s">
        <v>308</v>
      </c>
      <c r="L400" s="249">
        <v>43299</v>
      </c>
      <c r="M400" s="250">
        <v>4060</v>
      </c>
      <c r="N400" s="255" t="str">
        <f t="shared" si="6"/>
        <v>5110-1241-1-0742</v>
      </c>
    </row>
    <row r="401" spans="1:14" s="139" customFormat="1" ht="35.1" customHeight="1" x14ac:dyDescent="0.7">
      <c r="A401" s="12">
        <v>394</v>
      </c>
      <c r="B401" s="12" t="s">
        <v>378</v>
      </c>
      <c r="C401" s="13" t="s">
        <v>122</v>
      </c>
      <c r="D401" s="12" t="s">
        <v>357</v>
      </c>
      <c r="E401" s="13" t="s">
        <v>371</v>
      </c>
      <c r="F401" s="12" t="s">
        <v>372</v>
      </c>
      <c r="G401" s="12" t="s">
        <v>32</v>
      </c>
      <c r="H401" s="13" t="s">
        <v>22</v>
      </c>
      <c r="I401" s="13" t="s">
        <v>73</v>
      </c>
      <c r="J401" s="14" t="s">
        <v>59</v>
      </c>
      <c r="K401" s="15" t="s">
        <v>308</v>
      </c>
      <c r="L401" s="16">
        <v>43299</v>
      </c>
      <c r="M401" s="17">
        <v>4060</v>
      </c>
      <c r="N401" s="255" t="str">
        <f t="shared" si="6"/>
        <v>5110-1241-1-0743</v>
      </c>
    </row>
    <row r="402" spans="1:14" s="139" customFormat="1" ht="35.1" customHeight="1" x14ac:dyDescent="0.7">
      <c r="A402" s="12">
        <v>395</v>
      </c>
      <c r="B402" s="12" t="s">
        <v>379</v>
      </c>
      <c r="C402" s="13" t="s">
        <v>122</v>
      </c>
      <c r="D402" s="12" t="s">
        <v>357</v>
      </c>
      <c r="E402" s="13" t="s">
        <v>371</v>
      </c>
      <c r="F402" s="12" t="s">
        <v>372</v>
      </c>
      <c r="G402" s="12" t="s">
        <v>32</v>
      </c>
      <c r="H402" s="13" t="s">
        <v>22</v>
      </c>
      <c r="I402" s="13" t="s">
        <v>103</v>
      </c>
      <c r="J402" s="14" t="s">
        <v>34</v>
      </c>
      <c r="K402" s="15" t="s">
        <v>308</v>
      </c>
      <c r="L402" s="16">
        <v>43299</v>
      </c>
      <c r="M402" s="17">
        <v>4060</v>
      </c>
      <c r="N402" s="255" t="str">
        <f t="shared" si="6"/>
        <v>5110-1241-1-0744</v>
      </c>
    </row>
    <row r="403" spans="1:14" s="139" customFormat="1" ht="35.1" customHeight="1" x14ac:dyDescent="0.7">
      <c r="A403" s="12">
        <v>396</v>
      </c>
      <c r="B403" s="12" t="s">
        <v>380</v>
      </c>
      <c r="C403" s="13" t="s">
        <v>122</v>
      </c>
      <c r="D403" s="12" t="s">
        <v>357</v>
      </c>
      <c r="E403" s="13" t="s">
        <v>371</v>
      </c>
      <c r="F403" s="12" t="s">
        <v>372</v>
      </c>
      <c r="G403" s="12" t="s">
        <v>32</v>
      </c>
      <c r="H403" s="13" t="s">
        <v>22</v>
      </c>
      <c r="I403" s="13" t="s">
        <v>107</v>
      </c>
      <c r="J403" s="14" t="s">
        <v>34</v>
      </c>
      <c r="K403" s="15" t="s">
        <v>308</v>
      </c>
      <c r="L403" s="16">
        <v>43299</v>
      </c>
      <c r="M403" s="17">
        <v>4060</v>
      </c>
      <c r="N403" s="255" t="str">
        <f t="shared" si="6"/>
        <v>5110-1241-1-0745</v>
      </c>
    </row>
    <row r="404" spans="1:14" s="139" customFormat="1" ht="35.1" customHeight="1" x14ac:dyDescent="0.7">
      <c r="A404" s="12">
        <v>397</v>
      </c>
      <c r="B404" s="12" t="s">
        <v>381</v>
      </c>
      <c r="C404" s="13" t="s">
        <v>122</v>
      </c>
      <c r="D404" s="12" t="s">
        <v>357</v>
      </c>
      <c r="E404" s="13" t="s">
        <v>371</v>
      </c>
      <c r="F404" s="12" t="s">
        <v>372</v>
      </c>
      <c r="G404" s="12" t="s">
        <v>32</v>
      </c>
      <c r="H404" s="13" t="s">
        <v>22</v>
      </c>
      <c r="I404" s="13" t="s">
        <v>3475</v>
      </c>
      <c r="J404" s="14" t="s">
        <v>34</v>
      </c>
      <c r="K404" s="15" t="s">
        <v>308</v>
      </c>
      <c r="L404" s="16">
        <v>43299</v>
      </c>
      <c r="M404" s="17">
        <v>4060</v>
      </c>
      <c r="N404" s="255" t="str">
        <f t="shared" si="6"/>
        <v>5110-1241-1-0746</v>
      </c>
    </row>
    <row r="405" spans="1:14" s="139" customFormat="1" ht="35.1" customHeight="1" x14ac:dyDescent="0.7">
      <c r="A405" s="12">
        <v>398</v>
      </c>
      <c r="B405" s="12" t="s">
        <v>382</v>
      </c>
      <c r="C405" s="13" t="s">
        <v>122</v>
      </c>
      <c r="D405" s="12" t="s">
        <v>357</v>
      </c>
      <c r="E405" s="13" t="s">
        <v>371</v>
      </c>
      <c r="F405" s="12" t="s">
        <v>372</v>
      </c>
      <c r="G405" s="12" t="s">
        <v>32</v>
      </c>
      <c r="H405" s="13" t="s">
        <v>22</v>
      </c>
      <c r="I405" s="13" t="s">
        <v>1019</v>
      </c>
      <c r="J405" s="14" t="s">
        <v>34</v>
      </c>
      <c r="K405" s="15" t="s">
        <v>308</v>
      </c>
      <c r="L405" s="16">
        <v>43299</v>
      </c>
      <c r="M405" s="17">
        <v>4060</v>
      </c>
      <c r="N405" s="255" t="str">
        <f t="shared" si="6"/>
        <v>5110-1241-1-0747</v>
      </c>
    </row>
    <row r="406" spans="1:14" s="139" customFormat="1" ht="35.1" customHeight="1" x14ac:dyDescent="0.7">
      <c r="A406" s="12">
        <v>399</v>
      </c>
      <c r="B406" s="12" t="s">
        <v>383</v>
      </c>
      <c r="C406" s="13" t="s">
        <v>122</v>
      </c>
      <c r="D406" s="12" t="s">
        <v>357</v>
      </c>
      <c r="E406" s="13" t="s">
        <v>371</v>
      </c>
      <c r="F406" s="12" t="s">
        <v>372</v>
      </c>
      <c r="G406" s="12" t="s">
        <v>32</v>
      </c>
      <c r="H406" s="13" t="s">
        <v>22</v>
      </c>
      <c r="I406" s="13" t="s">
        <v>2402</v>
      </c>
      <c r="J406" s="14" t="s">
        <v>34</v>
      </c>
      <c r="K406" s="15" t="s">
        <v>308</v>
      </c>
      <c r="L406" s="16">
        <v>43299</v>
      </c>
      <c r="M406" s="17">
        <v>4060</v>
      </c>
      <c r="N406" s="255" t="str">
        <f t="shared" si="6"/>
        <v>5110-1241-1-0748</v>
      </c>
    </row>
    <row r="407" spans="1:14" s="139" customFormat="1" ht="35.1" customHeight="1" x14ac:dyDescent="0.7">
      <c r="A407" s="12">
        <v>400</v>
      </c>
      <c r="B407" s="12" t="s">
        <v>384</v>
      </c>
      <c r="C407" s="13" t="s">
        <v>122</v>
      </c>
      <c r="D407" s="12" t="s">
        <v>357</v>
      </c>
      <c r="E407" s="13" t="s">
        <v>371</v>
      </c>
      <c r="F407" s="12" t="s">
        <v>372</v>
      </c>
      <c r="G407" s="12" t="s">
        <v>32</v>
      </c>
      <c r="H407" s="13" t="s">
        <v>22</v>
      </c>
      <c r="I407" s="13" t="s">
        <v>2014</v>
      </c>
      <c r="J407" s="14" t="s">
        <v>34</v>
      </c>
      <c r="K407" s="15" t="s">
        <v>308</v>
      </c>
      <c r="L407" s="16">
        <v>43299</v>
      </c>
      <c r="M407" s="17">
        <v>4060</v>
      </c>
      <c r="N407" s="255" t="str">
        <f t="shared" si="6"/>
        <v>5110-1241-1-0749</v>
      </c>
    </row>
    <row r="408" spans="1:14" s="139" customFormat="1" ht="35.1" customHeight="1" x14ac:dyDescent="0.7">
      <c r="A408" s="12">
        <v>401</v>
      </c>
      <c r="B408" s="12" t="s">
        <v>385</v>
      </c>
      <c r="C408" s="13" t="s">
        <v>122</v>
      </c>
      <c r="D408" s="12" t="s">
        <v>357</v>
      </c>
      <c r="E408" s="13" t="s">
        <v>371</v>
      </c>
      <c r="F408" s="12" t="s">
        <v>386</v>
      </c>
      <c r="G408" s="12" t="s">
        <v>32</v>
      </c>
      <c r="H408" s="13" t="s">
        <v>22</v>
      </c>
      <c r="I408" s="13" t="s">
        <v>107</v>
      </c>
      <c r="J408" s="14" t="s">
        <v>24</v>
      </c>
      <c r="K408" s="15" t="s">
        <v>308</v>
      </c>
      <c r="L408" s="16">
        <v>43299</v>
      </c>
      <c r="M408" s="17">
        <v>4060</v>
      </c>
      <c r="N408" s="255" t="str">
        <f t="shared" si="6"/>
        <v>5110-1241-1-0750</v>
      </c>
    </row>
    <row r="409" spans="1:14" s="139" customFormat="1" ht="35.1" customHeight="1" x14ac:dyDescent="0.7">
      <c r="A409" s="12">
        <v>402</v>
      </c>
      <c r="B409" s="12" t="s">
        <v>387</v>
      </c>
      <c r="C409" s="13" t="s">
        <v>122</v>
      </c>
      <c r="D409" s="12" t="s">
        <v>357</v>
      </c>
      <c r="E409" s="13" t="s">
        <v>371</v>
      </c>
      <c r="F409" s="12" t="s">
        <v>386</v>
      </c>
      <c r="G409" s="12" t="s">
        <v>32</v>
      </c>
      <c r="H409" s="13" t="s">
        <v>22</v>
      </c>
      <c r="I409" s="13" t="s">
        <v>118</v>
      </c>
      <c r="J409" s="14" t="s">
        <v>34</v>
      </c>
      <c r="K409" s="15" t="s">
        <v>308</v>
      </c>
      <c r="L409" s="16">
        <v>43299</v>
      </c>
      <c r="M409" s="17">
        <v>4060</v>
      </c>
      <c r="N409" s="255" t="str">
        <f t="shared" si="6"/>
        <v>5110-1241-1-0751</v>
      </c>
    </row>
    <row r="410" spans="1:14" s="139" customFormat="1" ht="35.1" customHeight="1" x14ac:dyDescent="0.7">
      <c r="A410" s="12">
        <v>403</v>
      </c>
      <c r="B410" s="12" t="s">
        <v>388</v>
      </c>
      <c r="C410" s="13" t="s">
        <v>122</v>
      </c>
      <c r="D410" s="12" t="s">
        <v>357</v>
      </c>
      <c r="E410" s="13" t="s">
        <v>371</v>
      </c>
      <c r="F410" s="12" t="s">
        <v>372</v>
      </c>
      <c r="G410" s="12" t="s">
        <v>32</v>
      </c>
      <c r="H410" s="13" t="s">
        <v>22</v>
      </c>
      <c r="I410" s="13" t="s">
        <v>3516</v>
      </c>
      <c r="J410" s="14" t="s">
        <v>34</v>
      </c>
      <c r="K410" s="15" t="s">
        <v>308</v>
      </c>
      <c r="L410" s="16">
        <v>43299</v>
      </c>
      <c r="M410" s="17">
        <v>4060</v>
      </c>
      <c r="N410" s="255" t="str">
        <f t="shared" si="6"/>
        <v>5110-1241-1-0752</v>
      </c>
    </row>
    <row r="411" spans="1:14" s="139" customFormat="1" ht="35.1" customHeight="1" x14ac:dyDescent="0.7">
      <c r="A411" s="12">
        <v>404</v>
      </c>
      <c r="B411" s="12" t="s">
        <v>389</v>
      </c>
      <c r="C411" s="13" t="s">
        <v>122</v>
      </c>
      <c r="D411" s="12" t="s">
        <v>357</v>
      </c>
      <c r="E411" s="13" t="s">
        <v>371</v>
      </c>
      <c r="F411" s="12" t="s">
        <v>386</v>
      </c>
      <c r="G411" s="12" t="s">
        <v>32</v>
      </c>
      <c r="H411" s="13" t="s">
        <v>22</v>
      </c>
      <c r="I411" s="13" t="s">
        <v>118</v>
      </c>
      <c r="J411" s="14" t="s">
        <v>59</v>
      </c>
      <c r="K411" s="15" t="s">
        <v>308</v>
      </c>
      <c r="L411" s="16">
        <v>43299</v>
      </c>
      <c r="M411" s="17">
        <v>4060</v>
      </c>
      <c r="N411" s="255" t="str">
        <f t="shared" si="6"/>
        <v>5110-1241-1-0753</v>
      </c>
    </row>
    <row r="412" spans="1:14" s="139" customFormat="1" ht="35.1" customHeight="1" x14ac:dyDescent="0.7">
      <c r="A412" s="12">
        <v>405</v>
      </c>
      <c r="B412" s="12" t="s">
        <v>390</v>
      </c>
      <c r="C412" s="13" t="s">
        <v>122</v>
      </c>
      <c r="D412" s="12" t="s">
        <v>357</v>
      </c>
      <c r="E412" s="13" t="s">
        <v>371</v>
      </c>
      <c r="F412" s="12" t="s">
        <v>372</v>
      </c>
      <c r="G412" s="12" t="s">
        <v>32</v>
      </c>
      <c r="H412" s="13" t="s">
        <v>22</v>
      </c>
      <c r="I412" s="13" t="s">
        <v>182</v>
      </c>
      <c r="J412" s="14" t="s">
        <v>24</v>
      </c>
      <c r="K412" s="15" t="s">
        <v>308</v>
      </c>
      <c r="L412" s="16">
        <v>43299</v>
      </c>
      <c r="M412" s="17">
        <v>4060</v>
      </c>
      <c r="N412" s="255" t="str">
        <f t="shared" si="6"/>
        <v>5110-1241-1-0754</v>
      </c>
    </row>
    <row r="413" spans="1:14" s="139" customFormat="1" ht="35.1" customHeight="1" x14ac:dyDescent="0.7">
      <c r="A413" s="12">
        <v>406</v>
      </c>
      <c r="B413" s="12" t="s">
        <v>391</v>
      </c>
      <c r="C413" s="13" t="s">
        <v>122</v>
      </c>
      <c r="D413" s="12" t="s">
        <v>357</v>
      </c>
      <c r="E413" s="13" t="s">
        <v>371</v>
      </c>
      <c r="F413" s="12" t="s">
        <v>19</v>
      </c>
      <c r="G413" s="12" t="s">
        <v>32</v>
      </c>
      <c r="H413" s="13" t="s">
        <v>22</v>
      </c>
      <c r="I413" s="13" t="s">
        <v>182</v>
      </c>
      <c r="J413" s="14" t="s">
        <v>34</v>
      </c>
      <c r="K413" s="15" t="s">
        <v>308</v>
      </c>
      <c r="L413" s="16">
        <v>43299</v>
      </c>
      <c r="M413" s="17">
        <v>4060</v>
      </c>
      <c r="N413" s="255" t="str">
        <f t="shared" si="6"/>
        <v>5110-1241-1-0755</v>
      </c>
    </row>
    <row r="414" spans="1:14" s="139" customFormat="1" ht="35.1" customHeight="1" x14ac:dyDescent="0.7">
      <c r="A414" s="12">
        <v>407</v>
      </c>
      <c r="B414" s="12" t="s">
        <v>392</v>
      </c>
      <c r="C414" s="13" t="s">
        <v>122</v>
      </c>
      <c r="D414" s="12" t="s">
        <v>357</v>
      </c>
      <c r="E414" s="13" t="s">
        <v>371</v>
      </c>
      <c r="F414" s="12" t="s">
        <v>19</v>
      </c>
      <c r="G414" s="12" t="s">
        <v>32</v>
      </c>
      <c r="H414" s="13" t="s">
        <v>22</v>
      </c>
      <c r="I414" s="13" t="s">
        <v>182</v>
      </c>
      <c r="J414" s="14" t="s">
        <v>24</v>
      </c>
      <c r="K414" s="15" t="s">
        <v>308</v>
      </c>
      <c r="L414" s="16">
        <v>43299</v>
      </c>
      <c r="M414" s="17">
        <v>4060</v>
      </c>
      <c r="N414" s="255" t="str">
        <f t="shared" si="6"/>
        <v>5110-1241-1-0756</v>
      </c>
    </row>
    <row r="415" spans="1:14" s="139" customFormat="1" ht="35.1" customHeight="1" x14ac:dyDescent="0.7">
      <c r="A415" s="12">
        <v>408</v>
      </c>
      <c r="B415" s="12" t="s">
        <v>393</v>
      </c>
      <c r="C415" s="13" t="s">
        <v>122</v>
      </c>
      <c r="D415" s="12" t="s">
        <v>357</v>
      </c>
      <c r="E415" s="13" t="s">
        <v>371</v>
      </c>
      <c r="F415" s="12" t="s">
        <v>372</v>
      </c>
      <c r="G415" s="12" t="s">
        <v>32</v>
      </c>
      <c r="H415" s="13" t="s">
        <v>22</v>
      </c>
      <c r="I415" s="13" t="s">
        <v>234</v>
      </c>
      <c r="J415" s="14" t="s">
        <v>34</v>
      </c>
      <c r="K415" s="15" t="s">
        <v>308</v>
      </c>
      <c r="L415" s="16">
        <v>43299</v>
      </c>
      <c r="M415" s="17">
        <v>4060</v>
      </c>
      <c r="N415" s="255" t="str">
        <f t="shared" si="6"/>
        <v>5110-1241-1-0757</v>
      </c>
    </row>
    <row r="416" spans="1:14" s="139" customFormat="1" ht="35.1" customHeight="1" x14ac:dyDescent="0.7">
      <c r="A416" s="12">
        <v>409</v>
      </c>
      <c r="B416" s="12" t="s">
        <v>394</v>
      </c>
      <c r="C416" s="13" t="s">
        <v>122</v>
      </c>
      <c r="D416" s="12" t="s">
        <v>357</v>
      </c>
      <c r="E416" s="13" t="s">
        <v>371</v>
      </c>
      <c r="F416" s="12" t="s">
        <v>372</v>
      </c>
      <c r="G416" s="12" t="s">
        <v>32</v>
      </c>
      <c r="H416" s="13" t="s">
        <v>22</v>
      </c>
      <c r="I416" s="13" t="s">
        <v>136</v>
      </c>
      <c r="J416" s="14" t="s">
        <v>34</v>
      </c>
      <c r="K416" s="15" t="s">
        <v>308</v>
      </c>
      <c r="L416" s="16">
        <v>43299</v>
      </c>
      <c r="M416" s="17">
        <v>4060</v>
      </c>
      <c r="N416" s="255" t="str">
        <f t="shared" si="6"/>
        <v>5110-1241-1-0758</v>
      </c>
    </row>
    <row r="417" spans="1:14" s="139" customFormat="1" ht="35.1" customHeight="1" x14ac:dyDescent="0.7">
      <c r="A417" s="12">
        <v>410</v>
      </c>
      <c r="B417" s="12" t="s">
        <v>395</v>
      </c>
      <c r="C417" s="13" t="s">
        <v>122</v>
      </c>
      <c r="D417" s="12" t="s">
        <v>357</v>
      </c>
      <c r="E417" s="13" t="s">
        <v>371</v>
      </c>
      <c r="F417" s="12" t="s">
        <v>372</v>
      </c>
      <c r="G417" s="12" t="s">
        <v>32</v>
      </c>
      <c r="H417" s="13" t="s">
        <v>22</v>
      </c>
      <c r="I417" s="13" t="s">
        <v>43</v>
      </c>
      <c r="J417" s="14" t="s">
        <v>34</v>
      </c>
      <c r="K417" s="15" t="s">
        <v>308</v>
      </c>
      <c r="L417" s="16">
        <v>43299</v>
      </c>
      <c r="M417" s="17">
        <v>4060</v>
      </c>
      <c r="N417" s="255" t="str">
        <f t="shared" si="6"/>
        <v>5110-1241-1-0759</v>
      </c>
    </row>
    <row r="418" spans="1:14" s="139" customFormat="1" ht="35.1" customHeight="1" x14ac:dyDescent="0.7">
      <c r="A418" s="12">
        <v>411</v>
      </c>
      <c r="B418" s="12" t="s">
        <v>396</v>
      </c>
      <c r="C418" s="13" t="s">
        <v>122</v>
      </c>
      <c r="D418" s="12" t="s">
        <v>357</v>
      </c>
      <c r="E418" s="13" t="s">
        <v>371</v>
      </c>
      <c r="F418" s="12" t="s">
        <v>386</v>
      </c>
      <c r="G418" s="12" t="s">
        <v>32</v>
      </c>
      <c r="H418" s="13" t="s">
        <v>22</v>
      </c>
      <c r="I418" s="12" t="s">
        <v>3469</v>
      </c>
      <c r="J418" s="14" t="s">
        <v>34</v>
      </c>
      <c r="K418" s="15" t="s">
        <v>308</v>
      </c>
      <c r="L418" s="16">
        <v>43299</v>
      </c>
      <c r="M418" s="17">
        <v>4060</v>
      </c>
      <c r="N418" s="255" t="str">
        <f t="shared" si="6"/>
        <v>5110-1241-1-0760</v>
      </c>
    </row>
    <row r="419" spans="1:14" s="139" customFormat="1" ht="35.1" customHeight="1" x14ac:dyDescent="0.7">
      <c r="A419" s="12">
        <v>412</v>
      </c>
      <c r="B419" s="12" t="s">
        <v>397</v>
      </c>
      <c r="C419" s="13" t="s">
        <v>36</v>
      </c>
      <c r="D419" s="12" t="s">
        <v>180</v>
      </c>
      <c r="E419" s="13" t="s">
        <v>398</v>
      </c>
      <c r="F419" s="12">
        <v>17056</v>
      </c>
      <c r="G419" s="12" t="s">
        <v>32</v>
      </c>
      <c r="H419" s="13" t="s">
        <v>22</v>
      </c>
      <c r="I419" s="13" t="s">
        <v>234</v>
      </c>
      <c r="J419" s="14" t="s">
        <v>59</v>
      </c>
      <c r="K419" s="15" t="s">
        <v>308</v>
      </c>
      <c r="L419" s="16">
        <v>43299</v>
      </c>
      <c r="M419" s="17">
        <v>3172.6</v>
      </c>
      <c r="N419" s="255" t="str">
        <f t="shared" si="6"/>
        <v>5110-1241-1-0761</v>
      </c>
    </row>
    <row r="420" spans="1:14" s="139" customFormat="1" ht="35.1" customHeight="1" x14ac:dyDescent="0.7">
      <c r="A420" s="12">
        <v>413</v>
      </c>
      <c r="B420" s="12" t="s">
        <v>399</v>
      </c>
      <c r="C420" s="13" t="s">
        <v>36</v>
      </c>
      <c r="D420" s="12" t="s">
        <v>180</v>
      </c>
      <c r="E420" s="13" t="s">
        <v>398</v>
      </c>
      <c r="F420" s="12">
        <v>17056</v>
      </c>
      <c r="G420" s="12" t="s">
        <v>32</v>
      </c>
      <c r="H420" s="13" t="s">
        <v>22</v>
      </c>
      <c r="I420" s="13" t="s">
        <v>266</v>
      </c>
      <c r="J420" s="14" t="s">
        <v>34</v>
      </c>
      <c r="K420" s="15" t="s">
        <v>308</v>
      </c>
      <c r="L420" s="16">
        <v>43299</v>
      </c>
      <c r="M420" s="17">
        <v>3172.6</v>
      </c>
      <c r="N420" s="255" t="str">
        <f t="shared" si="6"/>
        <v>5110-1241-1-0762</v>
      </c>
    </row>
    <row r="421" spans="1:14" s="139" customFormat="1" ht="35.1" customHeight="1" x14ac:dyDescent="0.7">
      <c r="A421" s="12">
        <v>414</v>
      </c>
      <c r="B421" s="12" t="s">
        <v>400</v>
      </c>
      <c r="C421" s="13" t="s">
        <v>36</v>
      </c>
      <c r="D421" s="12" t="s">
        <v>180</v>
      </c>
      <c r="E421" s="13" t="s">
        <v>398</v>
      </c>
      <c r="F421" s="12">
        <v>17056</v>
      </c>
      <c r="G421" s="12" t="s">
        <v>32</v>
      </c>
      <c r="H421" s="13" t="s">
        <v>22</v>
      </c>
      <c r="I421" s="13" t="s">
        <v>182</v>
      </c>
      <c r="J421" s="14" t="s">
        <v>34</v>
      </c>
      <c r="K421" s="15" t="s">
        <v>308</v>
      </c>
      <c r="L421" s="16">
        <v>43299</v>
      </c>
      <c r="M421" s="17">
        <v>3172.6</v>
      </c>
      <c r="N421" s="255" t="str">
        <f t="shared" si="6"/>
        <v>5110-1241-1-0763</v>
      </c>
    </row>
    <row r="422" spans="1:14" s="139" customFormat="1" ht="35.1" customHeight="1" x14ac:dyDescent="0.7">
      <c r="A422" s="12">
        <v>415</v>
      </c>
      <c r="B422" s="12" t="s">
        <v>401</v>
      </c>
      <c r="C422" s="13" t="s">
        <v>36</v>
      </c>
      <c r="D422" s="12" t="s">
        <v>180</v>
      </c>
      <c r="E422" s="13" t="s">
        <v>398</v>
      </c>
      <c r="F422" s="12">
        <v>17056</v>
      </c>
      <c r="G422" s="12" t="s">
        <v>32</v>
      </c>
      <c r="H422" s="13" t="s">
        <v>22</v>
      </c>
      <c r="I422" s="13" t="s">
        <v>182</v>
      </c>
      <c r="J422" s="14" t="s">
        <v>34</v>
      </c>
      <c r="K422" s="15" t="s">
        <v>308</v>
      </c>
      <c r="L422" s="16">
        <v>43299</v>
      </c>
      <c r="M422" s="17">
        <v>3172.6</v>
      </c>
      <c r="N422" s="255" t="str">
        <f t="shared" si="6"/>
        <v>5110-1241-1-0764</v>
      </c>
    </row>
    <row r="423" spans="1:14" s="139" customFormat="1" ht="35.1" customHeight="1" x14ac:dyDescent="0.7">
      <c r="A423" s="12">
        <v>416</v>
      </c>
      <c r="B423" s="12" t="s">
        <v>402</v>
      </c>
      <c r="C423" s="13" t="s">
        <v>36</v>
      </c>
      <c r="D423" s="12" t="s">
        <v>180</v>
      </c>
      <c r="E423" s="13" t="s">
        <v>398</v>
      </c>
      <c r="F423" s="12">
        <v>17056</v>
      </c>
      <c r="G423" s="12" t="s">
        <v>32</v>
      </c>
      <c r="H423" s="13" t="s">
        <v>22</v>
      </c>
      <c r="I423" s="13" t="s">
        <v>118</v>
      </c>
      <c r="J423" s="14" t="s">
        <v>34</v>
      </c>
      <c r="K423" s="15" t="s">
        <v>308</v>
      </c>
      <c r="L423" s="16">
        <v>43299</v>
      </c>
      <c r="M423" s="17">
        <v>3172.6</v>
      </c>
      <c r="N423" s="255" t="str">
        <f t="shared" si="6"/>
        <v>5110-1241-1-0765</v>
      </c>
    </row>
    <row r="424" spans="1:14" s="139" customFormat="1" ht="35.1" customHeight="1" x14ac:dyDescent="0.7">
      <c r="A424" s="12">
        <v>417</v>
      </c>
      <c r="B424" s="12" t="s">
        <v>403</v>
      </c>
      <c r="C424" s="13" t="s">
        <v>36</v>
      </c>
      <c r="D424" s="12" t="s">
        <v>180</v>
      </c>
      <c r="E424" s="13" t="s">
        <v>398</v>
      </c>
      <c r="F424" s="12">
        <v>17056</v>
      </c>
      <c r="G424" s="12" t="s">
        <v>32</v>
      </c>
      <c r="H424" s="13" t="s">
        <v>22</v>
      </c>
      <c r="I424" s="13" t="s">
        <v>2371</v>
      </c>
      <c r="J424" s="14" t="s">
        <v>34</v>
      </c>
      <c r="K424" s="15" t="s">
        <v>308</v>
      </c>
      <c r="L424" s="16">
        <v>43299</v>
      </c>
      <c r="M424" s="17">
        <v>3172.6</v>
      </c>
      <c r="N424" s="255" t="str">
        <f t="shared" si="6"/>
        <v>5110-1241-1-0766</v>
      </c>
    </row>
    <row r="425" spans="1:14" s="139" customFormat="1" ht="35.1" customHeight="1" x14ac:dyDescent="0.7">
      <c r="A425" s="12">
        <v>418</v>
      </c>
      <c r="B425" s="12" t="s">
        <v>404</v>
      </c>
      <c r="C425" s="13" t="s">
        <v>36</v>
      </c>
      <c r="D425" s="12" t="s">
        <v>180</v>
      </c>
      <c r="E425" s="13" t="s">
        <v>398</v>
      </c>
      <c r="F425" s="12">
        <v>17056</v>
      </c>
      <c r="G425" s="12" t="s">
        <v>32</v>
      </c>
      <c r="H425" s="13" t="s">
        <v>22</v>
      </c>
      <c r="I425" s="13" t="s">
        <v>139</v>
      </c>
      <c r="J425" s="14" t="s">
        <v>24</v>
      </c>
      <c r="K425" s="15" t="s">
        <v>308</v>
      </c>
      <c r="L425" s="16">
        <v>43299</v>
      </c>
      <c r="M425" s="17">
        <v>3172.6</v>
      </c>
      <c r="N425" s="255" t="str">
        <f t="shared" si="6"/>
        <v>5110-1241-1-0767</v>
      </c>
    </row>
    <row r="426" spans="1:14" s="139" customFormat="1" ht="35.1" customHeight="1" x14ac:dyDescent="0.7">
      <c r="A426" s="12">
        <v>419</v>
      </c>
      <c r="B426" s="12" t="s">
        <v>405</v>
      </c>
      <c r="C426" s="13" t="s">
        <v>157</v>
      </c>
      <c r="D426" s="12" t="s">
        <v>19</v>
      </c>
      <c r="E426" s="13" t="s">
        <v>406</v>
      </c>
      <c r="F426" s="12">
        <v>516</v>
      </c>
      <c r="G426" s="12" t="s">
        <v>132</v>
      </c>
      <c r="H426" s="13" t="s">
        <v>22</v>
      </c>
      <c r="I426" s="13" t="s">
        <v>266</v>
      </c>
      <c r="J426" s="14" t="s">
        <v>34</v>
      </c>
      <c r="K426" s="15" t="s">
        <v>308</v>
      </c>
      <c r="L426" s="16">
        <v>43299</v>
      </c>
      <c r="M426" s="17">
        <v>4060</v>
      </c>
      <c r="N426" s="255" t="str">
        <f t="shared" si="6"/>
        <v>5110-1241-1-0768</v>
      </c>
    </row>
    <row r="427" spans="1:14" s="139" customFormat="1" ht="35.1" customHeight="1" x14ac:dyDescent="0.7">
      <c r="A427" s="12">
        <v>420</v>
      </c>
      <c r="B427" s="12" t="s">
        <v>407</v>
      </c>
      <c r="C427" s="13" t="s">
        <v>157</v>
      </c>
      <c r="D427" s="12" t="s">
        <v>19</v>
      </c>
      <c r="E427" s="13" t="s">
        <v>406</v>
      </c>
      <c r="F427" s="12">
        <v>516</v>
      </c>
      <c r="G427" s="12" t="s">
        <v>132</v>
      </c>
      <c r="H427" s="13" t="s">
        <v>22</v>
      </c>
      <c r="I427" s="13" t="s">
        <v>73</v>
      </c>
      <c r="J427" s="14" t="s">
        <v>34</v>
      </c>
      <c r="K427" s="15" t="s">
        <v>308</v>
      </c>
      <c r="L427" s="16">
        <v>43299</v>
      </c>
      <c r="M427" s="17">
        <v>4060</v>
      </c>
      <c r="N427" s="255" t="str">
        <f t="shared" si="6"/>
        <v>5110-1241-1-0769</v>
      </c>
    </row>
    <row r="428" spans="1:14" s="139" customFormat="1" ht="35.1" customHeight="1" x14ac:dyDescent="0.7">
      <c r="A428" s="12">
        <v>421</v>
      </c>
      <c r="B428" s="12" t="s">
        <v>408</v>
      </c>
      <c r="C428" s="13" t="s">
        <v>157</v>
      </c>
      <c r="D428" s="12" t="s">
        <v>19</v>
      </c>
      <c r="E428" s="13" t="s">
        <v>406</v>
      </c>
      <c r="F428" s="12">
        <v>216</v>
      </c>
      <c r="G428" s="12" t="s">
        <v>132</v>
      </c>
      <c r="H428" s="13" t="s">
        <v>22</v>
      </c>
      <c r="I428" s="13" t="s">
        <v>33</v>
      </c>
      <c r="J428" s="14" t="s">
        <v>34</v>
      </c>
      <c r="K428" s="15" t="s">
        <v>308</v>
      </c>
      <c r="L428" s="16">
        <v>43299</v>
      </c>
      <c r="M428" s="17">
        <v>4060</v>
      </c>
      <c r="N428" s="255" t="str">
        <f t="shared" si="6"/>
        <v>5110-1241-1-0770</v>
      </c>
    </row>
    <row r="429" spans="1:14" s="139" customFormat="1" ht="35.1" customHeight="1" x14ac:dyDescent="0.7">
      <c r="A429" s="12">
        <v>422</v>
      </c>
      <c r="B429" s="12" t="s">
        <v>409</v>
      </c>
      <c r="C429" s="13" t="s">
        <v>157</v>
      </c>
      <c r="D429" s="12" t="s">
        <v>19</v>
      </c>
      <c r="E429" s="13" t="s">
        <v>406</v>
      </c>
      <c r="F429" s="12">
        <v>516</v>
      </c>
      <c r="G429" s="12" t="s">
        <v>132</v>
      </c>
      <c r="H429" s="13" t="s">
        <v>22</v>
      </c>
      <c r="I429" s="13" t="s">
        <v>320</v>
      </c>
      <c r="J429" s="14" t="s">
        <v>24</v>
      </c>
      <c r="K429" s="15" t="s">
        <v>308</v>
      </c>
      <c r="L429" s="16">
        <v>43299</v>
      </c>
      <c r="M429" s="17">
        <v>4060</v>
      </c>
      <c r="N429" s="255" t="str">
        <f t="shared" si="6"/>
        <v>5110-1241-1-0771</v>
      </c>
    </row>
    <row r="430" spans="1:14" s="139" customFormat="1" ht="35.1" customHeight="1" x14ac:dyDescent="0.7">
      <c r="A430" s="12">
        <v>423</v>
      </c>
      <c r="B430" s="12" t="s">
        <v>410</v>
      </c>
      <c r="C430" s="13" t="s">
        <v>157</v>
      </c>
      <c r="D430" s="12" t="s">
        <v>19</v>
      </c>
      <c r="E430" s="13" t="s">
        <v>406</v>
      </c>
      <c r="F430" s="12">
        <v>516</v>
      </c>
      <c r="G430" s="12" t="s">
        <v>132</v>
      </c>
      <c r="H430" s="13" t="s">
        <v>22</v>
      </c>
      <c r="I430" s="13" t="s">
        <v>107</v>
      </c>
      <c r="J430" s="14" t="s">
        <v>24</v>
      </c>
      <c r="K430" s="15" t="s">
        <v>308</v>
      </c>
      <c r="L430" s="16">
        <v>43299</v>
      </c>
      <c r="M430" s="17">
        <v>4060</v>
      </c>
      <c r="N430" s="255" t="str">
        <f t="shared" si="6"/>
        <v>5110-1241-1-0772</v>
      </c>
    </row>
    <row r="431" spans="1:14" s="139" customFormat="1" ht="35.1" customHeight="1" x14ac:dyDescent="0.7">
      <c r="A431" s="12">
        <v>424</v>
      </c>
      <c r="B431" s="12" t="s">
        <v>411</v>
      </c>
      <c r="C431" s="13" t="s">
        <v>157</v>
      </c>
      <c r="D431" s="12" t="s">
        <v>19</v>
      </c>
      <c r="E431" s="13" t="s">
        <v>406</v>
      </c>
      <c r="F431" s="12">
        <v>516</v>
      </c>
      <c r="G431" s="12" t="s">
        <v>132</v>
      </c>
      <c r="H431" s="13" t="s">
        <v>22</v>
      </c>
      <c r="I431" s="13" t="s">
        <v>234</v>
      </c>
      <c r="J431" s="14" t="s">
        <v>34</v>
      </c>
      <c r="K431" s="15" t="s">
        <v>308</v>
      </c>
      <c r="L431" s="16">
        <v>43299</v>
      </c>
      <c r="M431" s="17">
        <v>4060</v>
      </c>
      <c r="N431" s="255" t="str">
        <f t="shared" si="6"/>
        <v>5110-1241-1-0773</v>
      </c>
    </row>
    <row r="432" spans="1:14" s="139" customFormat="1" ht="35.1" customHeight="1" x14ac:dyDescent="0.7">
      <c r="A432" s="12">
        <v>425</v>
      </c>
      <c r="B432" s="12" t="s">
        <v>412</v>
      </c>
      <c r="C432" s="13" t="s">
        <v>157</v>
      </c>
      <c r="D432" s="12" t="s">
        <v>19</v>
      </c>
      <c r="E432" s="13" t="s">
        <v>406</v>
      </c>
      <c r="F432" s="12">
        <v>510</v>
      </c>
      <c r="G432" s="12" t="s">
        <v>132</v>
      </c>
      <c r="H432" s="13" t="s">
        <v>22</v>
      </c>
      <c r="I432" s="13" t="s">
        <v>2371</v>
      </c>
      <c r="J432" s="14" t="s">
        <v>34</v>
      </c>
      <c r="K432" s="15" t="s">
        <v>308</v>
      </c>
      <c r="L432" s="16">
        <v>43299</v>
      </c>
      <c r="M432" s="17">
        <v>4060</v>
      </c>
      <c r="N432" s="255" t="str">
        <f t="shared" si="6"/>
        <v>5110-1241-1-0774</v>
      </c>
    </row>
    <row r="433" spans="1:14" s="139" customFormat="1" ht="35.1" customHeight="1" x14ac:dyDescent="0.7">
      <c r="A433" s="12">
        <v>426</v>
      </c>
      <c r="B433" s="12" t="s">
        <v>413</v>
      </c>
      <c r="C433" s="13" t="s">
        <v>157</v>
      </c>
      <c r="D433" s="12" t="s">
        <v>19</v>
      </c>
      <c r="E433" s="13" t="s">
        <v>406</v>
      </c>
      <c r="F433" s="12" t="s">
        <v>414</v>
      </c>
      <c r="G433" s="12" t="s">
        <v>132</v>
      </c>
      <c r="H433" s="13" t="s">
        <v>22</v>
      </c>
      <c r="I433" s="13" t="s">
        <v>1852</v>
      </c>
      <c r="J433" s="14" t="s">
        <v>34</v>
      </c>
      <c r="K433" s="15" t="s">
        <v>308</v>
      </c>
      <c r="L433" s="16">
        <v>43299</v>
      </c>
      <c r="M433" s="17">
        <v>4060</v>
      </c>
      <c r="N433" s="255" t="str">
        <f t="shared" si="6"/>
        <v>5110-1241-1-0775</v>
      </c>
    </row>
    <row r="434" spans="1:14" s="139" customFormat="1" ht="35.1" customHeight="1" x14ac:dyDescent="0.7">
      <c r="A434" s="12">
        <v>427</v>
      </c>
      <c r="B434" s="12" t="s">
        <v>415</v>
      </c>
      <c r="C434" s="13" t="s">
        <v>45</v>
      </c>
      <c r="D434" s="12" t="s">
        <v>19</v>
      </c>
      <c r="E434" s="13" t="s">
        <v>416</v>
      </c>
      <c r="F434" s="12" t="s">
        <v>417</v>
      </c>
      <c r="G434" s="12" t="s">
        <v>132</v>
      </c>
      <c r="H434" s="13" t="s">
        <v>22</v>
      </c>
      <c r="I434" s="13" t="s">
        <v>266</v>
      </c>
      <c r="J434" s="14" t="s">
        <v>34</v>
      </c>
      <c r="K434" s="15" t="s">
        <v>308</v>
      </c>
      <c r="L434" s="16">
        <v>43299</v>
      </c>
      <c r="M434" s="17">
        <v>5220</v>
      </c>
      <c r="N434" s="255" t="str">
        <f t="shared" si="6"/>
        <v>5110-1241-1-0776</v>
      </c>
    </row>
    <row r="435" spans="1:14" s="139" customFormat="1" ht="35.1" customHeight="1" x14ac:dyDescent="0.7">
      <c r="A435" s="12">
        <v>428</v>
      </c>
      <c r="B435" s="12" t="s">
        <v>418</v>
      </c>
      <c r="C435" s="13" t="s">
        <v>45</v>
      </c>
      <c r="D435" s="12" t="s">
        <v>19</v>
      </c>
      <c r="E435" s="13" t="s">
        <v>416</v>
      </c>
      <c r="F435" s="12" t="s">
        <v>417</v>
      </c>
      <c r="G435" s="12" t="s">
        <v>132</v>
      </c>
      <c r="H435" s="13" t="s">
        <v>22</v>
      </c>
      <c r="I435" s="13" t="s">
        <v>73</v>
      </c>
      <c r="J435" s="14" t="s">
        <v>34</v>
      </c>
      <c r="K435" s="15" t="s">
        <v>308</v>
      </c>
      <c r="L435" s="16">
        <v>43299</v>
      </c>
      <c r="M435" s="17">
        <v>5220</v>
      </c>
      <c r="N435" s="255" t="str">
        <f t="shared" si="6"/>
        <v>5110-1241-1-0777</v>
      </c>
    </row>
    <row r="436" spans="1:14" s="139" customFormat="1" ht="35.1" customHeight="1" x14ac:dyDescent="0.7">
      <c r="A436" s="12">
        <v>429</v>
      </c>
      <c r="B436" s="12" t="s">
        <v>419</v>
      </c>
      <c r="C436" s="13" t="s">
        <v>45</v>
      </c>
      <c r="D436" s="12" t="s">
        <v>19</v>
      </c>
      <c r="E436" s="13" t="s">
        <v>416</v>
      </c>
      <c r="F436" s="12" t="s">
        <v>417</v>
      </c>
      <c r="G436" s="12" t="s">
        <v>132</v>
      </c>
      <c r="H436" s="13" t="s">
        <v>22</v>
      </c>
      <c r="I436" s="13" t="s">
        <v>33</v>
      </c>
      <c r="J436" s="14" t="s">
        <v>34</v>
      </c>
      <c r="K436" s="15" t="s">
        <v>308</v>
      </c>
      <c r="L436" s="16">
        <v>43299</v>
      </c>
      <c r="M436" s="17">
        <v>5220</v>
      </c>
      <c r="N436" s="255" t="str">
        <f t="shared" si="6"/>
        <v>5110-1241-1-0778</v>
      </c>
    </row>
    <row r="437" spans="1:14" s="139" customFormat="1" ht="35.1" customHeight="1" x14ac:dyDescent="0.7">
      <c r="A437" s="12">
        <v>430</v>
      </c>
      <c r="B437" s="12" t="s">
        <v>420</v>
      </c>
      <c r="C437" s="13" t="s">
        <v>45</v>
      </c>
      <c r="D437" s="12" t="s">
        <v>19</v>
      </c>
      <c r="E437" s="13" t="s">
        <v>416</v>
      </c>
      <c r="F437" s="12" t="s">
        <v>417</v>
      </c>
      <c r="G437" s="12" t="s">
        <v>132</v>
      </c>
      <c r="H437" s="13" t="s">
        <v>22</v>
      </c>
      <c r="I437" s="12" t="s">
        <v>3469</v>
      </c>
      <c r="J437" s="14" t="s">
        <v>34</v>
      </c>
      <c r="K437" s="15" t="s">
        <v>308</v>
      </c>
      <c r="L437" s="16">
        <v>43299</v>
      </c>
      <c r="M437" s="17">
        <v>5220</v>
      </c>
      <c r="N437" s="255" t="str">
        <f t="shared" si="6"/>
        <v>5110-1241-1-0779</v>
      </c>
    </row>
    <row r="438" spans="1:14" s="139" customFormat="1" ht="35.1" customHeight="1" x14ac:dyDescent="0.7">
      <c r="A438" s="12">
        <v>431</v>
      </c>
      <c r="B438" s="12" t="s">
        <v>421</v>
      </c>
      <c r="C438" s="13" t="s">
        <v>45</v>
      </c>
      <c r="D438" s="12" t="s">
        <v>19</v>
      </c>
      <c r="E438" s="13" t="s">
        <v>416</v>
      </c>
      <c r="F438" s="12" t="s">
        <v>417</v>
      </c>
      <c r="G438" s="12" t="s">
        <v>132</v>
      </c>
      <c r="H438" s="13" t="s">
        <v>22</v>
      </c>
      <c r="I438" s="13" t="s">
        <v>320</v>
      </c>
      <c r="J438" s="14" t="s">
        <v>24</v>
      </c>
      <c r="K438" s="15" t="s">
        <v>308</v>
      </c>
      <c r="L438" s="16">
        <v>43299</v>
      </c>
      <c r="M438" s="17">
        <v>5220</v>
      </c>
      <c r="N438" s="255" t="str">
        <f t="shared" si="6"/>
        <v>5110-1241-1-0780</v>
      </c>
    </row>
    <row r="439" spans="1:14" s="139" customFormat="1" ht="35.1" customHeight="1" x14ac:dyDescent="0.7">
      <c r="A439" s="12">
        <v>432</v>
      </c>
      <c r="B439" s="12" t="s">
        <v>422</v>
      </c>
      <c r="C439" s="13" t="s">
        <v>45</v>
      </c>
      <c r="D439" s="12" t="s">
        <v>19</v>
      </c>
      <c r="E439" s="13" t="s">
        <v>416</v>
      </c>
      <c r="F439" s="12" t="s">
        <v>417</v>
      </c>
      <c r="G439" s="12" t="s">
        <v>132</v>
      </c>
      <c r="H439" s="13" t="s">
        <v>22</v>
      </c>
      <c r="I439" s="13" t="s">
        <v>320</v>
      </c>
      <c r="J439" s="14" t="s">
        <v>24</v>
      </c>
      <c r="K439" s="15" t="s">
        <v>308</v>
      </c>
      <c r="L439" s="16">
        <v>43299</v>
      </c>
      <c r="M439" s="17">
        <v>5220</v>
      </c>
      <c r="N439" s="255" t="str">
        <f t="shared" si="6"/>
        <v>5110-1241-1-0781</v>
      </c>
    </row>
    <row r="440" spans="1:14" s="139" customFormat="1" ht="35.1" customHeight="1" x14ac:dyDescent="0.7">
      <c r="A440" s="12">
        <v>433</v>
      </c>
      <c r="B440" s="12" t="s">
        <v>423</v>
      </c>
      <c r="C440" s="13" t="s">
        <v>45</v>
      </c>
      <c r="D440" s="12" t="s">
        <v>19</v>
      </c>
      <c r="E440" s="13" t="s">
        <v>416</v>
      </c>
      <c r="F440" s="12" t="s">
        <v>417</v>
      </c>
      <c r="G440" s="12" t="s">
        <v>132</v>
      </c>
      <c r="H440" s="13" t="s">
        <v>22</v>
      </c>
      <c r="I440" s="13" t="s">
        <v>2262</v>
      </c>
      <c r="J440" s="14" t="s">
        <v>34</v>
      </c>
      <c r="K440" s="15" t="s">
        <v>308</v>
      </c>
      <c r="L440" s="16">
        <v>43299</v>
      </c>
      <c r="M440" s="17">
        <v>5220</v>
      </c>
      <c r="N440" s="255" t="str">
        <f t="shared" si="6"/>
        <v>5110-1241-1-0782</v>
      </c>
    </row>
    <row r="441" spans="1:14" s="139" customFormat="1" ht="35.1" customHeight="1" x14ac:dyDescent="0.7">
      <c r="A441" s="12">
        <v>434</v>
      </c>
      <c r="B441" s="12" t="s">
        <v>424</v>
      </c>
      <c r="C441" s="13" t="s">
        <v>45</v>
      </c>
      <c r="D441" s="12" t="s">
        <v>19</v>
      </c>
      <c r="E441" s="13" t="s">
        <v>416</v>
      </c>
      <c r="F441" s="12" t="s">
        <v>417</v>
      </c>
      <c r="G441" s="12" t="s">
        <v>132</v>
      </c>
      <c r="H441" s="13" t="s">
        <v>22</v>
      </c>
      <c r="I441" s="13" t="s">
        <v>103</v>
      </c>
      <c r="J441" s="14" t="s">
        <v>34</v>
      </c>
      <c r="K441" s="15" t="s">
        <v>308</v>
      </c>
      <c r="L441" s="16">
        <v>43299</v>
      </c>
      <c r="M441" s="17">
        <v>5220</v>
      </c>
      <c r="N441" s="255" t="str">
        <f t="shared" si="6"/>
        <v>5110-1241-1-0783</v>
      </c>
    </row>
    <row r="442" spans="1:14" s="139" customFormat="1" ht="35.1" customHeight="1" x14ac:dyDescent="0.7">
      <c r="A442" s="12">
        <v>435</v>
      </c>
      <c r="B442" s="12" t="s">
        <v>425</v>
      </c>
      <c r="C442" s="13" t="s">
        <v>45</v>
      </c>
      <c r="D442" s="12" t="s">
        <v>19</v>
      </c>
      <c r="E442" s="13" t="s">
        <v>416</v>
      </c>
      <c r="F442" s="12" t="s">
        <v>417</v>
      </c>
      <c r="G442" s="12" t="s">
        <v>132</v>
      </c>
      <c r="H442" s="13" t="s">
        <v>22</v>
      </c>
      <c r="I442" s="13" t="s">
        <v>2261</v>
      </c>
      <c r="J442" s="14" t="s">
        <v>34</v>
      </c>
      <c r="K442" s="15" t="s">
        <v>308</v>
      </c>
      <c r="L442" s="16">
        <v>43299</v>
      </c>
      <c r="M442" s="17">
        <v>5220</v>
      </c>
      <c r="N442" s="255" t="str">
        <f t="shared" si="6"/>
        <v>5110-1241-1-0784</v>
      </c>
    </row>
    <row r="443" spans="1:14" s="139" customFormat="1" ht="35.1" customHeight="1" x14ac:dyDescent="0.7">
      <c r="A443" s="12">
        <v>436</v>
      </c>
      <c r="B443" s="12" t="s">
        <v>426</v>
      </c>
      <c r="C443" s="13" t="s">
        <v>45</v>
      </c>
      <c r="D443" s="12" t="s">
        <v>19</v>
      </c>
      <c r="E443" s="13" t="s">
        <v>416</v>
      </c>
      <c r="F443" s="12" t="s">
        <v>417</v>
      </c>
      <c r="G443" s="12" t="s">
        <v>132</v>
      </c>
      <c r="H443" s="13" t="s">
        <v>22</v>
      </c>
      <c r="I443" s="13" t="s">
        <v>107</v>
      </c>
      <c r="J443" s="14" t="s">
        <v>34</v>
      </c>
      <c r="K443" s="15" t="s">
        <v>308</v>
      </c>
      <c r="L443" s="16">
        <v>43299</v>
      </c>
      <c r="M443" s="17">
        <v>5220</v>
      </c>
      <c r="N443" s="255" t="str">
        <f t="shared" si="6"/>
        <v>5110-1241-1-0785</v>
      </c>
    </row>
    <row r="444" spans="1:14" s="139" customFormat="1" ht="35.1" customHeight="1" x14ac:dyDescent="0.7">
      <c r="A444" s="12">
        <v>437</v>
      </c>
      <c r="B444" s="12" t="s">
        <v>427</v>
      </c>
      <c r="C444" s="13" t="s">
        <v>45</v>
      </c>
      <c r="D444" s="12" t="s">
        <v>19</v>
      </c>
      <c r="E444" s="13" t="s">
        <v>416</v>
      </c>
      <c r="F444" s="12" t="s">
        <v>417</v>
      </c>
      <c r="G444" s="12" t="s">
        <v>32</v>
      </c>
      <c r="H444" s="13" t="s">
        <v>22</v>
      </c>
      <c r="I444" s="13" t="s">
        <v>3516</v>
      </c>
      <c r="J444" s="14" t="s">
        <v>34</v>
      </c>
      <c r="K444" s="15" t="s">
        <v>308</v>
      </c>
      <c r="L444" s="16">
        <v>43299</v>
      </c>
      <c r="M444" s="17">
        <v>5220</v>
      </c>
      <c r="N444" s="255" t="str">
        <f t="shared" si="6"/>
        <v>5110-1241-1-0786</v>
      </c>
    </row>
    <row r="445" spans="1:14" s="139" customFormat="1" ht="35.1" customHeight="1" x14ac:dyDescent="0.7">
      <c r="A445" s="12">
        <v>438</v>
      </c>
      <c r="B445" s="12" t="s">
        <v>428</v>
      </c>
      <c r="C445" s="13" t="s">
        <v>45</v>
      </c>
      <c r="D445" s="12" t="s">
        <v>19</v>
      </c>
      <c r="E445" s="13" t="s">
        <v>416</v>
      </c>
      <c r="F445" s="12" t="s">
        <v>417</v>
      </c>
      <c r="G445" s="12" t="s">
        <v>132</v>
      </c>
      <c r="H445" s="13" t="s">
        <v>22</v>
      </c>
      <c r="I445" s="13" t="s">
        <v>234</v>
      </c>
      <c r="J445" s="14" t="s">
        <v>34</v>
      </c>
      <c r="K445" s="15" t="s">
        <v>308</v>
      </c>
      <c r="L445" s="16">
        <v>43299</v>
      </c>
      <c r="M445" s="17">
        <v>5220</v>
      </c>
      <c r="N445" s="255" t="str">
        <f t="shared" si="6"/>
        <v>5110-1241-1-0787</v>
      </c>
    </row>
    <row r="446" spans="1:14" s="139" customFormat="1" ht="35.1" customHeight="1" x14ac:dyDescent="0.7">
      <c r="A446" s="12">
        <v>439</v>
      </c>
      <c r="B446" s="12" t="s">
        <v>429</v>
      </c>
      <c r="C446" s="13" t="s">
        <v>45</v>
      </c>
      <c r="D446" s="12" t="s">
        <v>19</v>
      </c>
      <c r="E446" s="13" t="s">
        <v>416</v>
      </c>
      <c r="F446" s="12" t="s">
        <v>417</v>
      </c>
      <c r="G446" s="12" t="s">
        <v>132</v>
      </c>
      <c r="H446" s="13" t="s">
        <v>22</v>
      </c>
      <c r="I446" s="13" t="s">
        <v>266</v>
      </c>
      <c r="J446" s="14" t="s">
        <v>34</v>
      </c>
      <c r="K446" s="15" t="s">
        <v>308</v>
      </c>
      <c r="L446" s="16">
        <v>43299</v>
      </c>
      <c r="M446" s="17">
        <v>5220</v>
      </c>
      <c r="N446" s="255" t="str">
        <f t="shared" si="6"/>
        <v>5110-1241-1-0788</v>
      </c>
    </row>
    <row r="447" spans="1:14" s="139" customFormat="1" ht="35.1" customHeight="1" x14ac:dyDescent="0.7">
      <c r="A447" s="12">
        <v>440</v>
      </c>
      <c r="B447" s="12" t="s">
        <v>430</v>
      </c>
      <c r="C447" s="13" t="s">
        <v>45</v>
      </c>
      <c r="D447" s="12" t="s">
        <v>19</v>
      </c>
      <c r="E447" s="13" t="s">
        <v>416</v>
      </c>
      <c r="F447" s="12" t="s">
        <v>417</v>
      </c>
      <c r="G447" s="12" t="s">
        <v>132</v>
      </c>
      <c r="H447" s="13" t="s">
        <v>22</v>
      </c>
      <c r="I447" s="13" t="s">
        <v>266</v>
      </c>
      <c r="J447" s="14" t="s">
        <v>34</v>
      </c>
      <c r="K447" s="15" t="s">
        <v>308</v>
      </c>
      <c r="L447" s="16">
        <v>43299</v>
      </c>
      <c r="M447" s="17">
        <v>5220</v>
      </c>
      <c r="N447" s="255" t="str">
        <f t="shared" si="6"/>
        <v>5110-1241-1-0789</v>
      </c>
    </row>
    <row r="448" spans="1:14" s="139" customFormat="1" ht="35.1" customHeight="1" x14ac:dyDescent="0.7">
      <c r="A448" s="12">
        <v>441</v>
      </c>
      <c r="B448" s="12" t="s">
        <v>431</v>
      </c>
      <c r="C448" s="13" t="s">
        <v>45</v>
      </c>
      <c r="D448" s="12" t="s">
        <v>19</v>
      </c>
      <c r="E448" s="13" t="s">
        <v>416</v>
      </c>
      <c r="F448" s="12" t="s">
        <v>417</v>
      </c>
      <c r="G448" s="12" t="s">
        <v>132</v>
      </c>
      <c r="H448" s="13" t="s">
        <v>22</v>
      </c>
      <c r="I448" s="13" t="s">
        <v>3415</v>
      </c>
      <c r="J448" s="14" t="s">
        <v>34</v>
      </c>
      <c r="K448" s="15" t="s">
        <v>308</v>
      </c>
      <c r="L448" s="16">
        <v>43299</v>
      </c>
      <c r="M448" s="17">
        <v>5220</v>
      </c>
      <c r="N448" s="255" t="str">
        <f t="shared" si="6"/>
        <v>5110-1241-1-0790</v>
      </c>
    </row>
    <row r="449" spans="1:14" s="139" customFormat="1" ht="35.1" customHeight="1" x14ac:dyDescent="0.7">
      <c r="A449" s="12">
        <v>442</v>
      </c>
      <c r="B449" s="12" t="s">
        <v>432</v>
      </c>
      <c r="C449" s="13" t="s">
        <v>45</v>
      </c>
      <c r="D449" s="12" t="s">
        <v>19</v>
      </c>
      <c r="E449" s="13" t="s">
        <v>416</v>
      </c>
      <c r="F449" s="12" t="s">
        <v>433</v>
      </c>
      <c r="G449" s="12" t="s">
        <v>132</v>
      </c>
      <c r="H449" s="13" t="s">
        <v>22</v>
      </c>
      <c r="I449" s="13" t="s">
        <v>1852</v>
      </c>
      <c r="J449" s="14" t="s">
        <v>34</v>
      </c>
      <c r="K449" s="15" t="s">
        <v>308</v>
      </c>
      <c r="L449" s="16">
        <v>43299</v>
      </c>
      <c r="M449" s="17">
        <v>5220</v>
      </c>
      <c r="N449" s="255" t="str">
        <f t="shared" si="6"/>
        <v>5110-1241-1-0791</v>
      </c>
    </row>
    <row r="450" spans="1:14" s="139" customFormat="1" ht="35.1" customHeight="1" x14ac:dyDescent="0.7">
      <c r="A450" s="12">
        <v>443</v>
      </c>
      <c r="B450" s="12" t="s">
        <v>434</v>
      </c>
      <c r="C450" s="13" t="s">
        <v>435</v>
      </c>
      <c r="D450" s="12" t="s">
        <v>436</v>
      </c>
      <c r="E450" s="13" t="s">
        <v>437</v>
      </c>
      <c r="F450" s="12" t="s">
        <v>438</v>
      </c>
      <c r="G450" s="12" t="s">
        <v>439</v>
      </c>
      <c r="H450" s="13" t="s">
        <v>22</v>
      </c>
      <c r="I450" s="13" t="s">
        <v>262</v>
      </c>
      <c r="J450" s="14" t="s">
        <v>24</v>
      </c>
      <c r="K450" s="15" t="s">
        <v>440</v>
      </c>
      <c r="L450" s="16">
        <v>17992</v>
      </c>
      <c r="M450" s="17">
        <v>3248</v>
      </c>
      <c r="N450" s="255" t="str">
        <f t="shared" si="6"/>
        <v>5110-1241-1-0792</v>
      </c>
    </row>
    <row r="451" spans="1:14" s="139" customFormat="1" ht="35.1" customHeight="1" x14ac:dyDescent="0.7">
      <c r="A451" s="12">
        <v>444</v>
      </c>
      <c r="B451" s="12" t="s">
        <v>441</v>
      </c>
      <c r="C451" s="13" t="s">
        <v>435</v>
      </c>
      <c r="D451" s="12" t="s">
        <v>436</v>
      </c>
      <c r="E451" s="13" t="s">
        <v>437</v>
      </c>
      <c r="F451" s="12" t="s">
        <v>438</v>
      </c>
      <c r="G451" s="12" t="s">
        <v>439</v>
      </c>
      <c r="H451" s="13" t="s">
        <v>22</v>
      </c>
      <c r="I451" s="13" t="s">
        <v>262</v>
      </c>
      <c r="J451" s="14" t="s">
        <v>24</v>
      </c>
      <c r="K451" s="15" t="s">
        <v>440</v>
      </c>
      <c r="L451" s="16">
        <v>17992</v>
      </c>
      <c r="M451" s="17">
        <v>3248</v>
      </c>
      <c r="N451" s="255" t="str">
        <f t="shared" si="6"/>
        <v>5110-1241-1-0793</v>
      </c>
    </row>
    <row r="452" spans="1:14" s="139" customFormat="1" ht="35.1" customHeight="1" x14ac:dyDescent="0.7">
      <c r="A452" s="12">
        <v>445</v>
      </c>
      <c r="B452" s="12" t="s">
        <v>442</v>
      </c>
      <c r="C452" s="13" t="s">
        <v>435</v>
      </c>
      <c r="D452" s="12" t="s">
        <v>436</v>
      </c>
      <c r="E452" s="13" t="s">
        <v>437</v>
      </c>
      <c r="F452" s="12" t="s">
        <v>438</v>
      </c>
      <c r="G452" s="12" t="s">
        <v>439</v>
      </c>
      <c r="H452" s="13" t="s">
        <v>22</v>
      </c>
      <c r="I452" s="141" t="s">
        <v>1852</v>
      </c>
      <c r="J452" s="14" t="s">
        <v>24</v>
      </c>
      <c r="K452" s="15" t="s">
        <v>440</v>
      </c>
      <c r="L452" s="16">
        <v>17992</v>
      </c>
      <c r="M452" s="17">
        <v>3248</v>
      </c>
      <c r="N452" s="255" t="str">
        <f t="shared" si="6"/>
        <v>5110-1241-1-0794</v>
      </c>
    </row>
    <row r="453" spans="1:14" s="139" customFormat="1" ht="35.1" customHeight="1" x14ac:dyDescent="0.7">
      <c r="A453" s="12">
        <v>446</v>
      </c>
      <c r="B453" s="12" t="s">
        <v>443</v>
      </c>
      <c r="C453" s="13" t="s">
        <v>435</v>
      </c>
      <c r="D453" s="12" t="s">
        <v>436</v>
      </c>
      <c r="E453" s="13" t="s">
        <v>437</v>
      </c>
      <c r="F453" s="12" t="s">
        <v>438</v>
      </c>
      <c r="G453" s="12" t="s">
        <v>439</v>
      </c>
      <c r="H453" s="13" t="s">
        <v>22</v>
      </c>
      <c r="I453" s="13" t="s">
        <v>262</v>
      </c>
      <c r="J453" s="14" t="s">
        <v>24</v>
      </c>
      <c r="K453" s="15" t="s">
        <v>440</v>
      </c>
      <c r="L453" s="16">
        <v>17992</v>
      </c>
      <c r="M453" s="17">
        <v>3248</v>
      </c>
      <c r="N453" s="255" t="str">
        <f t="shared" si="6"/>
        <v>5110-1241-1-0795</v>
      </c>
    </row>
    <row r="454" spans="1:14" s="139" customFormat="1" ht="35.1" customHeight="1" x14ac:dyDescent="0.7">
      <c r="A454" s="12">
        <v>447</v>
      </c>
      <c r="B454" s="12" t="s">
        <v>444</v>
      </c>
      <c r="C454" s="13" t="s">
        <v>18</v>
      </c>
      <c r="D454" s="12" t="s">
        <v>445</v>
      </c>
      <c r="E454" s="13" t="s">
        <v>51</v>
      </c>
      <c r="F454" s="12" t="s">
        <v>446</v>
      </c>
      <c r="G454" s="12" t="s">
        <v>32</v>
      </c>
      <c r="H454" s="13" t="s">
        <v>22</v>
      </c>
      <c r="I454" s="13" t="s">
        <v>262</v>
      </c>
      <c r="J454" s="14" t="s">
        <v>24</v>
      </c>
      <c r="K454" s="15" t="s">
        <v>440</v>
      </c>
      <c r="L454" s="16">
        <v>43559</v>
      </c>
      <c r="M454" s="17">
        <v>638</v>
      </c>
      <c r="N454" s="255" t="str">
        <f t="shared" si="6"/>
        <v>5110-1241-1-0796</v>
      </c>
    </row>
    <row r="455" spans="1:14" s="139" customFormat="1" ht="35.1" customHeight="1" x14ac:dyDescent="0.7">
      <c r="A455" s="12">
        <v>448</v>
      </c>
      <c r="B455" s="12" t="s">
        <v>447</v>
      </c>
      <c r="C455" s="13" t="s">
        <v>18</v>
      </c>
      <c r="D455" s="12" t="s">
        <v>445</v>
      </c>
      <c r="E455" s="13" t="s">
        <v>51</v>
      </c>
      <c r="F455" s="12" t="s">
        <v>446</v>
      </c>
      <c r="G455" s="12" t="s">
        <v>32</v>
      </c>
      <c r="H455" s="13" t="s">
        <v>22</v>
      </c>
      <c r="I455" s="13" t="s">
        <v>262</v>
      </c>
      <c r="J455" s="14" t="s">
        <v>34</v>
      </c>
      <c r="K455" s="15" t="s">
        <v>440</v>
      </c>
      <c r="L455" s="16">
        <v>43559</v>
      </c>
      <c r="M455" s="17">
        <v>638</v>
      </c>
      <c r="N455" s="255" t="str">
        <f t="shared" si="6"/>
        <v>5110-1241-1-0797</v>
      </c>
    </row>
    <row r="456" spans="1:14" s="139" customFormat="1" ht="35.1" customHeight="1" x14ac:dyDescent="0.7">
      <c r="A456" s="12">
        <v>449</v>
      </c>
      <c r="B456" s="12" t="s">
        <v>448</v>
      </c>
      <c r="C456" s="13" t="s">
        <v>18</v>
      </c>
      <c r="D456" s="12" t="s">
        <v>445</v>
      </c>
      <c r="E456" s="13" t="s">
        <v>51</v>
      </c>
      <c r="F456" s="12" t="s">
        <v>446</v>
      </c>
      <c r="G456" s="12" t="s">
        <v>32</v>
      </c>
      <c r="H456" s="13" t="s">
        <v>22</v>
      </c>
      <c r="I456" s="13" t="s">
        <v>262</v>
      </c>
      <c r="J456" s="14" t="s">
        <v>59</v>
      </c>
      <c r="K456" s="15" t="s">
        <v>440</v>
      </c>
      <c r="L456" s="16">
        <v>43559</v>
      </c>
      <c r="M456" s="17">
        <v>638</v>
      </c>
      <c r="N456" s="255" t="str">
        <f t="shared" si="6"/>
        <v>5110-1241-1-0798</v>
      </c>
    </row>
    <row r="457" spans="1:14" s="139" customFormat="1" ht="35.1" customHeight="1" x14ac:dyDescent="0.7">
      <c r="A457" s="12">
        <v>450</v>
      </c>
      <c r="B457" s="12" t="s">
        <v>449</v>
      </c>
      <c r="C457" s="13" t="s">
        <v>18</v>
      </c>
      <c r="D457" s="12" t="s">
        <v>445</v>
      </c>
      <c r="E457" s="13" t="s">
        <v>51</v>
      </c>
      <c r="F457" s="12" t="s">
        <v>446</v>
      </c>
      <c r="G457" s="12" t="s">
        <v>32</v>
      </c>
      <c r="H457" s="13" t="s">
        <v>22</v>
      </c>
      <c r="I457" s="13" t="s">
        <v>262</v>
      </c>
      <c r="J457" s="14" t="s">
        <v>24</v>
      </c>
      <c r="K457" s="15" t="s">
        <v>440</v>
      </c>
      <c r="L457" s="16">
        <v>43559</v>
      </c>
      <c r="M457" s="17">
        <v>638</v>
      </c>
      <c r="N457" s="255" t="str">
        <f t="shared" ref="N457:N666" si="7">B457</f>
        <v>5110-1241-1-0799</v>
      </c>
    </row>
    <row r="458" spans="1:14" s="139" customFormat="1" ht="35.1" customHeight="1" x14ac:dyDescent="0.7">
      <c r="A458" s="12">
        <v>451</v>
      </c>
      <c r="B458" s="12" t="s">
        <v>450</v>
      </c>
      <c r="C458" s="13" t="s">
        <v>18</v>
      </c>
      <c r="D458" s="12" t="s">
        <v>445</v>
      </c>
      <c r="E458" s="13" t="s">
        <v>51</v>
      </c>
      <c r="F458" s="12" t="s">
        <v>446</v>
      </c>
      <c r="G458" s="12" t="s">
        <v>32</v>
      </c>
      <c r="H458" s="13" t="s">
        <v>22</v>
      </c>
      <c r="I458" s="13" t="s">
        <v>262</v>
      </c>
      <c r="J458" s="14" t="s">
        <v>34</v>
      </c>
      <c r="K458" s="15" t="s">
        <v>440</v>
      </c>
      <c r="L458" s="16">
        <v>43559</v>
      </c>
      <c r="M458" s="17">
        <v>638</v>
      </c>
      <c r="N458" s="255" t="str">
        <f t="shared" si="7"/>
        <v>5110-1241-1-0800</v>
      </c>
    </row>
    <row r="459" spans="1:14" s="139" customFormat="1" ht="35.1" customHeight="1" x14ac:dyDescent="0.7">
      <c r="A459" s="12">
        <v>452</v>
      </c>
      <c r="B459" s="12" t="s">
        <v>451</v>
      </c>
      <c r="C459" s="13" t="s">
        <v>18</v>
      </c>
      <c r="D459" s="12" t="s">
        <v>445</v>
      </c>
      <c r="E459" s="13" t="s">
        <v>51</v>
      </c>
      <c r="F459" s="12" t="s">
        <v>446</v>
      </c>
      <c r="G459" s="12" t="s">
        <v>32</v>
      </c>
      <c r="H459" s="13" t="s">
        <v>22</v>
      </c>
      <c r="I459" s="13" t="s">
        <v>262</v>
      </c>
      <c r="J459" s="14" t="s">
        <v>24</v>
      </c>
      <c r="K459" s="15" t="s">
        <v>440</v>
      </c>
      <c r="L459" s="16">
        <v>43559</v>
      </c>
      <c r="M459" s="17">
        <v>638</v>
      </c>
      <c r="N459" s="255" t="str">
        <f t="shared" si="7"/>
        <v>5110-1241-1-0802</v>
      </c>
    </row>
    <row r="460" spans="1:14" s="139" customFormat="1" ht="35.1" customHeight="1" x14ac:dyDescent="0.7">
      <c r="A460" s="12">
        <v>453</v>
      </c>
      <c r="B460" s="12" t="s">
        <v>452</v>
      </c>
      <c r="C460" s="13" t="s">
        <v>18</v>
      </c>
      <c r="D460" s="12" t="s">
        <v>445</v>
      </c>
      <c r="E460" s="13" t="s">
        <v>51</v>
      </c>
      <c r="F460" s="12" t="s">
        <v>446</v>
      </c>
      <c r="G460" s="12" t="s">
        <v>32</v>
      </c>
      <c r="H460" s="13" t="s">
        <v>22</v>
      </c>
      <c r="I460" s="13" t="s">
        <v>262</v>
      </c>
      <c r="J460" s="14" t="s">
        <v>34</v>
      </c>
      <c r="K460" s="15" t="s">
        <v>440</v>
      </c>
      <c r="L460" s="16">
        <v>43559</v>
      </c>
      <c r="M460" s="17">
        <v>638</v>
      </c>
      <c r="N460" s="255" t="str">
        <f t="shared" si="7"/>
        <v>5110-1241-1-0804</v>
      </c>
    </row>
    <row r="461" spans="1:14" s="139" customFormat="1" ht="35.1" customHeight="1" x14ac:dyDescent="0.7">
      <c r="A461" s="12">
        <v>454</v>
      </c>
      <c r="B461" s="12" t="s">
        <v>453</v>
      </c>
      <c r="C461" s="13" t="s">
        <v>18</v>
      </c>
      <c r="D461" s="12" t="s">
        <v>445</v>
      </c>
      <c r="E461" s="13" t="s">
        <v>51</v>
      </c>
      <c r="F461" s="12" t="s">
        <v>446</v>
      </c>
      <c r="G461" s="12" t="s">
        <v>32</v>
      </c>
      <c r="H461" s="13" t="s">
        <v>22</v>
      </c>
      <c r="I461" s="13" t="s">
        <v>262</v>
      </c>
      <c r="J461" s="14" t="s">
        <v>34</v>
      </c>
      <c r="K461" s="15" t="s">
        <v>440</v>
      </c>
      <c r="L461" s="16">
        <v>43559</v>
      </c>
      <c r="M461" s="17">
        <v>638</v>
      </c>
      <c r="N461" s="255" t="str">
        <f t="shared" si="7"/>
        <v>5110-1241-1-0805</v>
      </c>
    </row>
    <row r="462" spans="1:14" s="139" customFormat="1" ht="35.1" customHeight="1" x14ac:dyDescent="0.7">
      <c r="A462" s="12">
        <v>455</v>
      </c>
      <c r="B462" s="12" t="s">
        <v>454</v>
      </c>
      <c r="C462" s="13" t="s">
        <v>18</v>
      </c>
      <c r="D462" s="12" t="s">
        <v>445</v>
      </c>
      <c r="E462" s="13" t="s">
        <v>51</v>
      </c>
      <c r="F462" s="12" t="s">
        <v>446</v>
      </c>
      <c r="G462" s="12" t="s">
        <v>32</v>
      </c>
      <c r="H462" s="13" t="s">
        <v>22</v>
      </c>
      <c r="I462" s="13" t="s">
        <v>262</v>
      </c>
      <c r="J462" s="14" t="s">
        <v>34</v>
      </c>
      <c r="K462" s="15" t="s">
        <v>440</v>
      </c>
      <c r="L462" s="16">
        <v>43559</v>
      </c>
      <c r="M462" s="17">
        <v>638</v>
      </c>
      <c r="N462" s="255" t="str">
        <f t="shared" si="7"/>
        <v>5110-1241-1-0806</v>
      </c>
    </row>
    <row r="463" spans="1:14" s="139" customFormat="1" ht="35.1" customHeight="1" x14ac:dyDescent="0.7">
      <c r="A463" s="12">
        <v>456</v>
      </c>
      <c r="B463" s="12" t="s">
        <v>455</v>
      </c>
      <c r="C463" s="13" t="s">
        <v>18</v>
      </c>
      <c r="D463" s="12" t="s">
        <v>445</v>
      </c>
      <c r="E463" s="13" t="s">
        <v>51</v>
      </c>
      <c r="F463" s="12" t="s">
        <v>446</v>
      </c>
      <c r="G463" s="12" t="s">
        <v>32</v>
      </c>
      <c r="H463" s="13" t="s">
        <v>22</v>
      </c>
      <c r="I463" s="13" t="s">
        <v>262</v>
      </c>
      <c r="J463" s="14" t="s">
        <v>34</v>
      </c>
      <c r="K463" s="15" t="s">
        <v>440</v>
      </c>
      <c r="L463" s="16">
        <v>43559</v>
      </c>
      <c r="M463" s="17">
        <v>638</v>
      </c>
      <c r="N463" s="255" t="str">
        <f t="shared" si="7"/>
        <v>5110-1241-1-0807</v>
      </c>
    </row>
    <row r="464" spans="1:14" s="139" customFormat="1" ht="35.1" customHeight="1" x14ac:dyDescent="0.7">
      <c r="A464" s="12">
        <v>457</v>
      </c>
      <c r="B464" s="12" t="s">
        <v>456</v>
      </c>
      <c r="C464" s="13" t="s">
        <v>18</v>
      </c>
      <c r="D464" s="12" t="s">
        <v>445</v>
      </c>
      <c r="E464" s="13" t="s">
        <v>51</v>
      </c>
      <c r="F464" s="12" t="s">
        <v>446</v>
      </c>
      <c r="G464" s="12" t="s">
        <v>32</v>
      </c>
      <c r="H464" s="13" t="s">
        <v>22</v>
      </c>
      <c r="I464" s="13" t="s">
        <v>262</v>
      </c>
      <c r="J464" s="14" t="s">
        <v>34</v>
      </c>
      <c r="K464" s="15" t="s">
        <v>440</v>
      </c>
      <c r="L464" s="16">
        <v>43559</v>
      </c>
      <c r="M464" s="17">
        <v>638</v>
      </c>
      <c r="N464" s="255" t="str">
        <f t="shared" si="7"/>
        <v>5110-1241-1-0808</v>
      </c>
    </row>
    <row r="465" spans="1:14" s="139" customFormat="1" ht="35.1" customHeight="1" x14ac:dyDescent="0.7">
      <c r="A465" s="12">
        <v>458</v>
      </c>
      <c r="B465" s="12" t="s">
        <v>457</v>
      </c>
      <c r="C465" s="13" t="s">
        <v>18</v>
      </c>
      <c r="D465" s="12" t="s">
        <v>445</v>
      </c>
      <c r="E465" s="13" t="s">
        <v>51</v>
      </c>
      <c r="F465" s="12" t="s">
        <v>446</v>
      </c>
      <c r="G465" s="12" t="s">
        <v>32</v>
      </c>
      <c r="H465" s="13" t="s">
        <v>22</v>
      </c>
      <c r="I465" s="13" t="s">
        <v>262</v>
      </c>
      <c r="J465" s="14" t="s">
        <v>34</v>
      </c>
      <c r="K465" s="15" t="s">
        <v>440</v>
      </c>
      <c r="L465" s="16">
        <v>43559</v>
      </c>
      <c r="M465" s="17">
        <v>638</v>
      </c>
      <c r="N465" s="255" t="str">
        <f t="shared" si="7"/>
        <v>5110-1241-1-0810</v>
      </c>
    </row>
    <row r="466" spans="1:14" s="139" customFormat="1" ht="35.1" customHeight="1" x14ac:dyDescent="0.7">
      <c r="A466" s="12">
        <v>459</v>
      </c>
      <c r="B466" s="12" t="s">
        <v>2676</v>
      </c>
      <c r="C466" s="13" t="s">
        <v>71</v>
      </c>
      <c r="D466" s="12" t="s">
        <v>19</v>
      </c>
      <c r="E466" s="13" t="s">
        <v>458</v>
      </c>
      <c r="F466" s="12" t="s">
        <v>22</v>
      </c>
      <c r="G466" s="12" t="s">
        <v>97</v>
      </c>
      <c r="H466" s="13" t="s">
        <v>22</v>
      </c>
      <c r="I466" s="142" t="s">
        <v>2261</v>
      </c>
      <c r="J466" s="14" t="s">
        <v>59</v>
      </c>
      <c r="K466" s="15" t="s">
        <v>135</v>
      </c>
      <c r="L466" s="16">
        <v>43563</v>
      </c>
      <c r="M466" s="17">
        <v>623.99</v>
      </c>
      <c r="N466" s="255" t="str">
        <f t="shared" si="7"/>
        <v>5110-1241-1-0811</v>
      </c>
    </row>
    <row r="467" spans="1:14" s="139" customFormat="1" ht="35.1" customHeight="1" x14ac:dyDescent="0.7">
      <c r="A467" s="12">
        <v>460</v>
      </c>
      <c r="B467" s="12" t="s">
        <v>2677</v>
      </c>
      <c r="C467" s="13" t="s">
        <v>71</v>
      </c>
      <c r="D467" s="12" t="s">
        <v>19</v>
      </c>
      <c r="E467" s="13" t="s">
        <v>458</v>
      </c>
      <c r="F467" s="12" t="s">
        <v>22</v>
      </c>
      <c r="G467" s="12" t="s">
        <v>97</v>
      </c>
      <c r="H467" s="13" t="s">
        <v>22</v>
      </c>
      <c r="I467" s="13" t="s">
        <v>2261</v>
      </c>
      <c r="J467" s="14" t="s">
        <v>34</v>
      </c>
      <c r="K467" s="15" t="s">
        <v>135</v>
      </c>
      <c r="L467" s="16">
        <v>43563</v>
      </c>
      <c r="M467" s="17">
        <v>624</v>
      </c>
      <c r="N467" s="255" t="str">
        <f t="shared" si="7"/>
        <v>5110-1241-1-0812</v>
      </c>
    </row>
    <row r="468" spans="1:14" s="139" customFormat="1" ht="35.1" customHeight="1" x14ac:dyDescent="0.7">
      <c r="A468" s="12">
        <v>461</v>
      </c>
      <c r="B468" s="140" t="s">
        <v>2678</v>
      </c>
      <c r="C468" s="143" t="s">
        <v>71</v>
      </c>
      <c r="D468" s="12" t="s">
        <v>19</v>
      </c>
      <c r="E468" s="13" t="s">
        <v>458</v>
      </c>
      <c r="F468" s="12" t="s">
        <v>22</v>
      </c>
      <c r="G468" s="12" t="s">
        <v>97</v>
      </c>
      <c r="H468" s="13" t="s">
        <v>22</v>
      </c>
      <c r="I468" s="13" t="s">
        <v>3516</v>
      </c>
      <c r="J468" s="14" t="s">
        <v>34</v>
      </c>
      <c r="K468" s="15" t="s">
        <v>135</v>
      </c>
      <c r="L468" s="16">
        <v>43563</v>
      </c>
      <c r="M468" s="17">
        <v>624</v>
      </c>
      <c r="N468" s="255" t="str">
        <f t="shared" si="7"/>
        <v>5110-1241-1-0813</v>
      </c>
    </row>
    <row r="469" spans="1:14" s="139" customFormat="1" ht="35.1" customHeight="1" x14ac:dyDescent="0.7">
      <c r="A469" s="12">
        <v>462</v>
      </c>
      <c r="B469" s="12" t="s">
        <v>2679</v>
      </c>
      <c r="C469" s="13" t="s">
        <v>71</v>
      </c>
      <c r="D469" s="12" t="s">
        <v>19</v>
      </c>
      <c r="E469" s="13" t="s">
        <v>458</v>
      </c>
      <c r="F469" s="12" t="s">
        <v>22</v>
      </c>
      <c r="G469" s="12" t="s">
        <v>97</v>
      </c>
      <c r="H469" s="13" t="s">
        <v>22</v>
      </c>
      <c r="I469" s="13" t="s">
        <v>2261</v>
      </c>
      <c r="J469" s="14" t="s">
        <v>34</v>
      </c>
      <c r="K469" s="15" t="s">
        <v>135</v>
      </c>
      <c r="L469" s="16">
        <v>43563</v>
      </c>
      <c r="M469" s="17">
        <v>624</v>
      </c>
      <c r="N469" s="255" t="str">
        <f t="shared" si="7"/>
        <v>5110-1241-1-0814</v>
      </c>
    </row>
    <row r="470" spans="1:14" s="139" customFormat="1" ht="35.1" customHeight="1" x14ac:dyDescent="0.7">
      <c r="A470" s="12">
        <v>463</v>
      </c>
      <c r="B470" s="12" t="s">
        <v>2680</v>
      </c>
      <c r="C470" s="13" t="s">
        <v>71</v>
      </c>
      <c r="D470" s="12" t="s">
        <v>19</v>
      </c>
      <c r="E470" s="13" t="s">
        <v>458</v>
      </c>
      <c r="F470" s="12" t="s">
        <v>22</v>
      </c>
      <c r="G470" s="12" t="s">
        <v>97</v>
      </c>
      <c r="H470" s="13" t="s">
        <v>22</v>
      </c>
      <c r="I470" s="13" t="s">
        <v>2261</v>
      </c>
      <c r="J470" s="14" t="s">
        <v>34</v>
      </c>
      <c r="K470" s="15" t="s">
        <v>135</v>
      </c>
      <c r="L470" s="16">
        <v>43563</v>
      </c>
      <c r="M470" s="17">
        <v>624</v>
      </c>
      <c r="N470" s="255" t="str">
        <f t="shared" si="7"/>
        <v>5110-1241-1-0815</v>
      </c>
    </row>
    <row r="471" spans="1:14" s="139" customFormat="1" ht="35.1" customHeight="1" x14ac:dyDescent="0.7">
      <c r="A471" s="12">
        <v>464</v>
      </c>
      <c r="B471" s="12" t="s">
        <v>2681</v>
      </c>
      <c r="C471" s="13" t="s">
        <v>71</v>
      </c>
      <c r="D471" s="12" t="s">
        <v>19</v>
      </c>
      <c r="E471" s="13" t="s">
        <v>458</v>
      </c>
      <c r="F471" s="12" t="s">
        <v>22</v>
      </c>
      <c r="G471" s="12" t="s">
        <v>97</v>
      </c>
      <c r="H471" s="13" t="s">
        <v>22</v>
      </c>
      <c r="I471" s="13" t="s">
        <v>2261</v>
      </c>
      <c r="J471" s="14" t="s">
        <v>34</v>
      </c>
      <c r="K471" s="15" t="s">
        <v>135</v>
      </c>
      <c r="L471" s="16">
        <v>43563</v>
      </c>
      <c r="M471" s="17">
        <v>624</v>
      </c>
      <c r="N471" s="255" t="str">
        <f t="shared" si="7"/>
        <v>5110-1241-1-0816</v>
      </c>
    </row>
    <row r="472" spans="1:14" s="139" customFormat="1" ht="35.1" customHeight="1" x14ac:dyDescent="0.7">
      <c r="A472" s="12">
        <v>465</v>
      </c>
      <c r="B472" s="12" t="s">
        <v>2682</v>
      </c>
      <c r="C472" s="13" t="s">
        <v>26</v>
      </c>
      <c r="D472" s="12" t="s">
        <v>19</v>
      </c>
      <c r="E472" s="13" t="s">
        <v>462</v>
      </c>
      <c r="F472" s="12" t="s">
        <v>19</v>
      </c>
      <c r="G472" s="124" t="s">
        <v>463</v>
      </c>
      <c r="H472" s="13" t="s">
        <v>22</v>
      </c>
      <c r="I472" s="13" t="s">
        <v>182</v>
      </c>
      <c r="J472" s="14" t="s">
        <v>59</v>
      </c>
      <c r="K472" s="15" t="s">
        <v>464</v>
      </c>
      <c r="L472" s="16">
        <v>44013</v>
      </c>
      <c r="M472" s="17">
        <v>37120</v>
      </c>
      <c r="N472" s="255" t="str">
        <f t="shared" si="7"/>
        <v>5110-1241-1-0842</v>
      </c>
    </row>
    <row r="473" spans="1:14" s="139" customFormat="1" ht="35.1" customHeight="1" x14ac:dyDescent="0.7">
      <c r="A473" s="12">
        <v>466</v>
      </c>
      <c r="B473" s="12" t="s">
        <v>2683</v>
      </c>
      <c r="C473" s="13" t="s">
        <v>18</v>
      </c>
      <c r="D473" s="12" t="s">
        <v>19</v>
      </c>
      <c r="E473" s="13" t="s">
        <v>465</v>
      </c>
      <c r="F473" s="12" t="s">
        <v>19</v>
      </c>
      <c r="G473" s="124" t="s">
        <v>466</v>
      </c>
      <c r="H473" s="13" t="s">
        <v>22</v>
      </c>
      <c r="I473" s="13" t="s">
        <v>182</v>
      </c>
      <c r="J473" s="14" t="s">
        <v>34</v>
      </c>
      <c r="K473" s="15" t="s">
        <v>464</v>
      </c>
      <c r="L473" s="16">
        <v>44013</v>
      </c>
      <c r="M473" s="17">
        <v>3480</v>
      </c>
      <c r="N473" s="255" t="str">
        <f t="shared" si="7"/>
        <v>5110-1241-1-0843</v>
      </c>
    </row>
    <row r="474" spans="1:14" s="139" customFormat="1" ht="35.1" customHeight="1" x14ac:dyDescent="0.7">
      <c r="A474" s="12">
        <v>467</v>
      </c>
      <c r="B474" s="12" t="s">
        <v>2684</v>
      </c>
      <c r="C474" s="13" t="s">
        <v>18</v>
      </c>
      <c r="D474" s="12" t="s">
        <v>19</v>
      </c>
      <c r="E474" s="13" t="s">
        <v>467</v>
      </c>
      <c r="F474" s="12" t="s">
        <v>19</v>
      </c>
      <c r="G474" s="124" t="s">
        <v>466</v>
      </c>
      <c r="H474" s="13" t="s">
        <v>22</v>
      </c>
      <c r="I474" s="13" t="s">
        <v>182</v>
      </c>
      <c r="J474" s="14" t="s">
        <v>34</v>
      </c>
      <c r="K474" s="15" t="s">
        <v>464</v>
      </c>
      <c r="L474" s="16">
        <v>44013</v>
      </c>
      <c r="M474" s="17">
        <v>3480</v>
      </c>
      <c r="N474" s="255" t="str">
        <f t="shared" si="7"/>
        <v>5110-1241-1-0844</v>
      </c>
    </row>
    <row r="475" spans="1:14" s="139" customFormat="1" ht="35.1" customHeight="1" x14ac:dyDescent="0.7">
      <c r="A475" s="12">
        <v>468</v>
      </c>
      <c r="B475" s="12" t="s">
        <v>2685</v>
      </c>
      <c r="C475" s="13" t="s">
        <v>18</v>
      </c>
      <c r="D475" s="12" t="s">
        <v>19</v>
      </c>
      <c r="E475" s="13" t="s">
        <v>467</v>
      </c>
      <c r="F475" s="12" t="s">
        <v>19</v>
      </c>
      <c r="G475" s="124" t="s">
        <v>466</v>
      </c>
      <c r="H475" s="13" t="s">
        <v>22</v>
      </c>
      <c r="I475" s="13" t="s">
        <v>182</v>
      </c>
      <c r="J475" s="14" t="s">
        <v>34</v>
      </c>
      <c r="K475" s="15" t="s">
        <v>464</v>
      </c>
      <c r="L475" s="16">
        <v>44013</v>
      </c>
      <c r="M475" s="17">
        <v>3480</v>
      </c>
      <c r="N475" s="255" t="str">
        <f t="shared" si="7"/>
        <v>5110-1241-1-0845</v>
      </c>
    </row>
    <row r="476" spans="1:14" s="139" customFormat="1" ht="35.1" customHeight="1" x14ac:dyDescent="0.7">
      <c r="A476" s="12">
        <v>469</v>
      </c>
      <c r="B476" s="12" t="s">
        <v>2686</v>
      </c>
      <c r="C476" s="13" t="s">
        <v>18</v>
      </c>
      <c r="D476" s="12" t="s">
        <v>19</v>
      </c>
      <c r="E476" s="13" t="s">
        <v>467</v>
      </c>
      <c r="F476" s="12" t="s">
        <v>19</v>
      </c>
      <c r="G476" s="124" t="s">
        <v>466</v>
      </c>
      <c r="H476" s="13" t="s">
        <v>22</v>
      </c>
      <c r="I476" s="13" t="s">
        <v>182</v>
      </c>
      <c r="J476" s="14" t="s">
        <v>34</v>
      </c>
      <c r="K476" s="15" t="s">
        <v>464</v>
      </c>
      <c r="L476" s="16">
        <v>44013</v>
      </c>
      <c r="M476" s="17">
        <v>3480</v>
      </c>
      <c r="N476" s="255" t="str">
        <f t="shared" si="7"/>
        <v>5110-1241-1-0846</v>
      </c>
    </row>
    <row r="477" spans="1:14" s="139" customFormat="1" ht="35.1" customHeight="1" x14ac:dyDescent="0.7">
      <c r="A477" s="12">
        <v>470</v>
      </c>
      <c r="B477" s="12" t="s">
        <v>2687</v>
      </c>
      <c r="C477" s="13" t="s">
        <v>18</v>
      </c>
      <c r="D477" s="12" t="s">
        <v>19</v>
      </c>
      <c r="E477" s="13" t="s">
        <v>467</v>
      </c>
      <c r="F477" s="12" t="s">
        <v>19</v>
      </c>
      <c r="G477" s="124" t="s">
        <v>466</v>
      </c>
      <c r="H477" s="13" t="s">
        <v>22</v>
      </c>
      <c r="I477" s="13" t="s">
        <v>182</v>
      </c>
      <c r="J477" s="14" t="s">
        <v>34</v>
      </c>
      <c r="K477" s="15" t="s">
        <v>464</v>
      </c>
      <c r="L477" s="16">
        <v>44013</v>
      </c>
      <c r="M477" s="17">
        <v>3480</v>
      </c>
      <c r="N477" s="255" t="str">
        <f t="shared" si="7"/>
        <v>5110-1241-1-0847</v>
      </c>
    </row>
    <row r="478" spans="1:14" s="139" customFormat="1" ht="35.1" customHeight="1" x14ac:dyDescent="0.7">
      <c r="A478" s="12">
        <v>471</v>
      </c>
      <c r="B478" s="12" t="s">
        <v>2688</v>
      </c>
      <c r="C478" s="13" t="s">
        <v>18</v>
      </c>
      <c r="D478" s="12" t="s">
        <v>19</v>
      </c>
      <c r="E478" s="13" t="s">
        <v>467</v>
      </c>
      <c r="F478" s="12" t="s">
        <v>19</v>
      </c>
      <c r="G478" s="124" t="s">
        <v>466</v>
      </c>
      <c r="H478" s="13" t="s">
        <v>22</v>
      </c>
      <c r="I478" s="13" t="s">
        <v>182</v>
      </c>
      <c r="J478" s="14" t="s">
        <v>34</v>
      </c>
      <c r="K478" s="15" t="s">
        <v>464</v>
      </c>
      <c r="L478" s="16">
        <v>44013</v>
      </c>
      <c r="M478" s="17">
        <v>3480</v>
      </c>
      <c r="N478" s="255" t="str">
        <f t="shared" si="7"/>
        <v>5110-1241-1-0848</v>
      </c>
    </row>
    <row r="479" spans="1:14" s="139" customFormat="1" ht="35.1" customHeight="1" x14ac:dyDescent="0.7">
      <c r="A479" s="12">
        <v>472</v>
      </c>
      <c r="B479" s="12" t="s">
        <v>2689</v>
      </c>
      <c r="C479" s="13" t="s">
        <v>18</v>
      </c>
      <c r="D479" s="12" t="s">
        <v>19</v>
      </c>
      <c r="E479" s="13" t="s">
        <v>467</v>
      </c>
      <c r="F479" s="12" t="s">
        <v>19</v>
      </c>
      <c r="G479" s="124" t="s">
        <v>466</v>
      </c>
      <c r="H479" s="13" t="s">
        <v>22</v>
      </c>
      <c r="I479" s="13" t="s">
        <v>182</v>
      </c>
      <c r="J479" s="14" t="s">
        <v>34</v>
      </c>
      <c r="K479" s="15" t="s">
        <v>464</v>
      </c>
      <c r="L479" s="16">
        <v>44013</v>
      </c>
      <c r="M479" s="17">
        <v>3480</v>
      </c>
      <c r="N479" s="255" t="str">
        <f t="shared" si="7"/>
        <v>5110-1241-1-0849</v>
      </c>
    </row>
    <row r="480" spans="1:14" s="139" customFormat="1" ht="35.1" customHeight="1" x14ac:dyDescent="0.7">
      <c r="A480" s="12">
        <v>473</v>
      </c>
      <c r="B480" s="12" t="s">
        <v>2690</v>
      </c>
      <c r="C480" s="13" t="s">
        <v>18</v>
      </c>
      <c r="D480" s="12" t="s">
        <v>19</v>
      </c>
      <c r="E480" s="13" t="s">
        <v>467</v>
      </c>
      <c r="F480" s="12" t="s">
        <v>19</v>
      </c>
      <c r="G480" s="124" t="s">
        <v>466</v>
      </c>
      <c r="H480" s="13" t="s">
        <v>22</v>
      </c>
      <c r="I480" s="13" t="s">
        <v>182</v>
      </c>
      <c r="J480" s="14" t="s">
        <v>34</v>
      </c>
      <c r="K480" s="15" t="s">
        <v>464</v>
      </c>
      <c r="L480" s="16">
        <v>44013</v>
      </c>
      <c r="M480" s="17">
        <v>3480</v>
      </c>
      <c r="N480" s="255" t="str">
        <f t="shared" si="7"/>
        <v>5110-1241-1-0850</v>
      </c>
    </row>
    <row r="481" spans="1:14" s="139" customFormat="1" ht="35.1" customHeight="1" x14ac:dyDescent="0.7">
      <c r="A481" s="12">
        <v>474</v>
      </c>
      <c r="B481" s="12" t="s">
        <v>2691</v>
      </c>
      <c r="C481" s="13" t="s">
        <v>18</v>
      </c>
      <c r="D481" s="12" t="s">
        <v>19</v>
      </c>
      <c r="E481" s="13" t="s">
        <v>467</v>
      </c>
      <c r="F481" s="12" t="s">
        <v>19</v>
      </c>
      <c r="G481" s="124" t="s">
        <v>466</v>
      </c>
      <c r="H481" s="13" t="s">
        <v>22</v>
      </c>
      <c r="I481" s="13" t="s">
        <v>182</v>
      </c>
      <c r="J481" s="14" t="s">
        <v>34</v>
      </c>
      <c r="K481" s="15" t="s">
        <v>464</v>
      </c>
      <c r="L481" s="16">
        <v>44013</v>
      </c>
      <c r="M481" s="17">
        <v>3480</v>
      </c>
      <c r="N481" s="255" t="str">
        <f t="shared" si="7"/>
        <v>5110-1241-1-0876</v>
      </c>
    </row>
    <row r="482" spans="1:14" s="139" customFormat="1" ht="35.1" customHeight="1" x14ac:dyDescent="0.7">
      <c r="A482" s="12">
        <v>475</v>
      </c>
      <c r="B482" s="12" t="s">
        <v>2692</v>
      </c>
      <c r="C482" s="13" t="s">
        <v>18</v>
      </c>
      <c r="D482" s="12" t="s">
        <v>19</v>
      </c>
      <c r="E482" s="13" t="s">
        <v>467</v>
      </c>
      <c r="F482" s="12" t="s">
        <v>19</v>
      </c>
      <c r="G482" s="124" t="s">
        <v>466</v>
      </c>
      <c r="H482" s="13" t="s">
        <v>22</v>
      </c>
      <c r="I482" s="13" t="s">
        <v>182</v>
      </c>
      <c r="J482" s="14" t="s">
        <v>34</v>
      </c>
      <c r="K482" s="15" t="s">
        <v>464</v>
      </c>
      <c r="L482" s="16">
        <v>44013</v>
      </c>
      <c r="M482" s="17">
        <v>3480</v>
      </c>
      <c r="N482" s="255" t="str">
        <f t="shared" si="7"/>
        <v>5110-1241-1-0871</v>
      </c>
    </row>
    <row r="483" spans="1:14" s="139" customFormat="1" ht="35.1" customHeight="1" x14ac:dyDescent="0.7">
      <c r="A483" s="12">
        <v>476</v>
      </c>
      <c r="B483" s="12" t="s">
        <v>2693</v>
      </c>
      <c r="C483" s="13" t="s">
        <v>18</v>
      </c>
      <c r="D483" s="12" t="s">
        <v>19</v>
      </c>
      <c r="E483" s="13" t="s">
        <v>467</v>
      </c>
      <c r="F483" s="12" t="s">
        <v>19</v>
      </c>
      <c r="G483" s="124" t="s">
        <v>466</v>
      </c>
      <c r="H483" s="13" t="s">
        <v>22</v>
      </c>
      <c r="I483" s="13" t="s">
        <v>182</v>
      </c>
      <c r="J483" s="14" t="s">
        <v>34</v>
      </c>
      <c r="K483" s="15" t="s">
        <v>464</v>
      </c>
      <c r="L483" s="16">
        <v>44013</v>
      </c>
      <c r="M483" s="17">
        <v>3480</v>
      </c>
      <c r="N483" s="255" t="str">
        <f t="shared" si="7"/>
        <v>5110-1241-1-0872</v>
      </c>
    </row>
    <row r="484" spans="1:14" s="139" customFormat="1" ht="35.1" customHeight="1" x14ac:dyDescent="0.7">
      <c r="A484" s="12">
        <v>477</v>
      </c>
      <c r="B484" s="12" t="s">
        <v>2694</v>
      </c>
      <c r="C484" s="13" t="s">
        <v>18</v>
      </c>
      <c r="D484" s="12" t="s">
        <v>19</v>
      </c>
      <c r="E484" s="13" t="s">
        <v>467</v>
      </c>
      <c r="F484" s="12" t="s">
        <v>19</v>
      </c>
      <c r="G484" s="124" t="s">
        <v>466</v>
      </c>
      <c r="H484" s="13" t="s">
        <v>22</v>
      </c>
      <c r="I484" s="13" t="s">
        <v>182</v>
      </c>
      <c r="J484" s="14" t="s">
        <v>34</v>
      </c>
      <c r="K484" s="15" t="s">
        <v>464</v>
      </c>
      <c r="L484" s="16">
        <v>44013</v>
      </c>
      <c r="M484" s="17">
        <v>3480</v>
      </c>
      <c r="N484" s="255" t="str">
        <f t="shared" si="7"/>
        <v>5110-1241-1-0873</v>
      </c>
    </row>
    <row r="485" spans="1:14" s="139" customFormat="1" ht="35.1" customHeight="1" x14ac:dyDescent="0.7">
      <c r="A485" s="12">
        <v>478</v>
      </c>
      <c r="B485" s="12" t="s">
        <v>2695</v>
      </c>
      <c r="C485" s="13" t="s">
        <v>18</v>
      </c>
      <c r="D485" s="12" t="s">
        <v>19</v>
      </c>
      <c r="E485" s="13" t="s">
        <v>467</v>
      </c>
      <c r="F485" s="12" t="s">
        <v>19</v>
      </c>
      <c r="G485" s="124" t="s">
        <v>466</v>
      </c>
      <c r="H485" s="13" t="s">
        <v>22</v>
      </c>
      <c r="I485" s="13" t="s">
        <v>182</v>
      </c>
      <c r="J485" s="14" t="s">
        <v>34</v>
      </c>
      <c r="K485" s="15" t="s">
        <v>464</v>
      </c>
      <c r="L485" s="16">
        <v>44013</v>
      </c>
      <c r="M485" s="17">
        <v>3480</v>
      </c>
      <c r="N485" s="255" t="str">
        <f t="shared" si="7"/>
        <v>5110-1241-1-0874</v>
      </c>
    </row>
    <row r="486" spans="1:14" s="139" customFormat="1" ht="35.1" customHeight="1" x14ac:dyDescent="0.7">
      <c r="A486" s="12">
        <v>479</v>
      </c>
      <c r="B486" s="12" t="s">
        <v>2696</v>
      </c>
      <c r="C486" s="13" t="s">
        <v>18</v>
      </c>
      <c r="D486" s="12" t="s">
        <v>19</v>
      </c>
      <c r="E486" s="13" t="s">
        <v>467</v>
      </c>
      <c r="F486" s="12" t="s">
        <v>19</v>
      </c>
      <c r="G486" s="124" t="s">
        <v>466</v>
      </c>
      <c r="H486" s="13" t="s">
        <v>22</v>
      </c>
      <c r="I486" s="13" t="s">
        <v>182</v>
      </c>
      <c r="J486" s="14" t="s">
        <v>34</v>
      </c>
      <c r="K486" s="15" t="s">
        <v>464</v>
      </c>
      <c r="L486" s="16">
        <v>44013</v>
      </c>
      <c r="M486" s="17">
        <v>3480</v>
      </c>
      <c r="N486" s="255" t="str">
        <f t="shared" si="7"/>
        <v>5110-1241-1-0875</v>
      </c>
    </row>
    <row r="487" spans="1:14" s="139" customFormat="1" ht="35.1" customHeight="1" x14ac:dyDescent="0.7">
      <c r="A487" s="12">
        <v>480</v>
      </c>
      <c r="B487" s="12" t="s">
        <v>2697</v>
      </c>
      <c r="C487" s="13" t="s">
        <v>18</v>
      </c>
      <c r="D487" s="12" t="s">
        <v>19</v>
      </c>
      <c r="E487" s="13" t="s">
        <v>467</v>
      </c>
      <c r="F487" s="12" t="s">
        <v>19</v>
      </c>
      <c r="G487" s="124" t="s">
        <v>466</v>
      </c>
      <c r="H487" s="13" t="s">
        <v>22</v>
      </c>
      <c r="I487" s="13" t="s">
        <v>182</v>
      </c>
      <c r="J487" s="14" t="s">
        <v>34</v>
      </c>
      <c r="K487" s="15" t="s">
        <v>464</v>
      </c>
      <c r="L487" s="16">
        <v>44013</v>
      </c>
      <c r="M487" s="17">
        <v>3480</v>
      </c>
      <c r="N487" s="255" t="str">
        <f t="shared" si="7"/>
        <v>5110-1241-1-0857</v>
      </c>
    </row>
    <row r="488" spans="1:14" s="139" customFormat="1" ht="35.1" customHeight="1" x14ac:dyDescent="0.7">
      <c r="A488" s="12">
        <v>481</v>
      </c>
      <c r="B488" s="12" t="s">
        <v>2698</v>
      </c>
      <c r="C488" s="13" t="s">
        <v>18</v>
      </c>
      <c r="D488" s="12" t="s">
        <v>19</v>
      </c>
      <c r="E488" s="13" t="s">
        <v>467</v>
      </c>
      <c r="F488" s="12" t="s">
        <v>19</v>
      </c>
      <c r="G488" s="124" t="s">
        <v>466</v>
      </c>
      <c r="H488" s="13" t="s">
        <v>22</v>
      </c>
      <c r="I488" s="13" t="s">
        <v>182</v>
      </c>
      <c r="J488" s="14" t="s">
        <v>34</v>
      </c>
      <c r="K488" s="15" t="s">
        <v>464</v>
      </c>
      <c r="L488" s="16">
        <v>44013</v>
      </c>
      <c r="M488" s="17">
        <v>3480</v>
      </c>
      <c r="N488" s="255" t="str">
        <f t="shared" si="7"/>
        <v>5110-1241-1-0858</v>
      </c>
    </row>
    <row r="489" spans="1:14" s="139" customFormat="1" ht="35.1" customHeight="1" x14ac:dyDescent="0.7">
      <c r="A489" s="12">
        <v>482</v>
      </c>
      <c r="B489" s="12" t="s">
        <v>2699</v>
      </c>
      <c r="C489" s="13" t="s">
        <v>18</v>
      </c>
      <c r="D489" s="12" t="s">
        <v>19</v>
      </c>
      <c r="E489" s="13" t="s">
        <v>467</v>
      </c>
      <c r="F489" s="12" t="s">
        <v>19</v>
      </c>
      <c r="G489" s="124" t="s">
        <v>466</v>
      </c>
      <c r="H489" s="13" t="s">
        <v>22</v>
      </c>
      <c r="I489" s="13" t="s">
        <v>182</v>
      </c>
      <c r="J489" s="14" t="s">
        <v>34</v>
      </c>
      <c r="K489" s="15" t="s">
        <v>464</v>
      </c>
      <c r="L489" s="16">
        <v>44013</v>
      </c>
      <c r="M489" s="17">
        <v>3480</v>
      </c>
      <c r="N489" s="255" t="str">
        <f t="shared" si="7"/>
        <v>5110-1241-1-0859</v>
      </c>
    </row>
    <row r="490" spans="1:14" s="139" customFormat="1" ht="35.1" customHeight="1" x14ac:dyDescent="0.7">
      <c r="A490" s="12">
        <v>483</v>
      </c>
      <c r="B490" s="12" t="s">
        <v>2700</v>
      </c>
      <c r="C490" s="13" t="s">
        <v>18</v>
      </c>
      <c r="D490" s="12" t="s">
        <v>19</v>
      </c>
      <c r="E490" s="13" t="s">
        <v>467</v>
      </c>
      <c r="F490" s="12" t="s">
        <v>19</v>
      </c>
      <c r="G490" s="124" t="s">
        <v>466</v>
      </c>
      <c r="H490" s="13" t="s">
        <v>22</v>
      </c>
      <c r="I490" s="13" t="s">
        <v>182</v>
      </c>
      <c r="J490" s="14" t="s">
        <v>34</v>
      </c>
      <c r="K490" s="15" t="s">
        <v>464</v>
      </c>
      <c r="L490" s="16">
        <v>44013</v>
      </c>
      <c r="M490" s="17">
        <v>3480</v>
      </c>
      <c r="N490" s="255" t="str">
        <f t="shared" si="7"/>
        <v>5110-1241-1-0860</v>
      </c>
    </row>
    <row r="491" spans="1:14" s="139" customFormat="1" ht="35.1" customHeight="1" x14ac:dyDescent="0.7">
      <c r="A491" s="12">
        <v>484</v>
      </c>
      <c r="B491" s="12" t="s">
        <v>2701</v>
      </c>
      <c r="C491" s="13" t="s">
        <v>18</v>
      </c>
      <c r="D491" s="12" t="s">
        <v>19</v>
      </c>
      <c r="E491" s="13" t="s">
        <v>467</v>
      </c>
      <c r="F491" s="12" t="s">
        <v>19</v>
      </c>
      <c r="G491" s="124" t="s">
        <v>466</v>
      </c>
      <c r="H491" s="13" t="s">
        <v>22</v>
      </c>
      <c r="I491" s="13" t="s">
        <v>182</v>
      </c>
      <c r="J491" s="14" t="s">
        <v>34</v>
      </c>
      <c r="K491" s="15" t="s">
        <v>464</v>
      </c>
      <c r="L491" s="16">
        <v>44013</v>
      </c>
      <c r="M491" s="17">
        <v>3480</v>
      </c>
      <c r="N491" s="255" t="str">
        <f t="shared" si="7"/>
        <v>5110-1241-1-0861</v>
      </c>
    </row>
    <row r="492" spans="1:14" s="139" customFormat="1" ht="35.1" customHeight="1" x14ac:dyDescent="0.7">
      <c r="A492" s="12">
        <v>485</v>
      </c>
      <c r="B492" s="12" t="s">
        <v>2702</v>
      </c>
      <c r="C492" s="13" t="s">
        <v>18</v>
      </c>
      <c r="D492" s="12" t="s">
        <v>19</v>
      </c>
      <c r="E492" s="13" t="s">
        <v>467</v>
      </c>
      <c r="F492" s="12" t="s">
        <v>19</v>
      </c>
      <c r="G492" s="124" t="s">
        <v>466</v>
      </c>
      <c r="H492" s="13" t="s">
        <v>22</v>
      </c>
      <c r="I492" s="13" t="s">
        <v>182</v>
      </c>
      <c r="J492" s="14" t="s">
        <v>34</v>
      </c>
      <c r="K492" s="15" t="s">
        <v>464</v>
      </c>
      <c r="L492" s="16">
        <v>44013</v>
      </c>
      <c r="M492" s="17">
        <v>3480</v>
      </c>
      <c r="N492" s="255" t="str">
        <f t="shared" si="7"/>
        <v>5110-1241-1-0862</v>
      </c>
    </row>
    <row r="493" spans="1:14" s="139" customFormat="1" ht="35.1" customHeight="1" x14ac:dyDescent="0.7">
      <c r="A493" s="12">
        <v>486</v>
      </c>
      <c r="B493" s="12" t="s">
        <v>2703</v>
      </c>
      <c r="C493" s="13" t="s">
        <v>71</v>
      </c>
      <c r="D493" s="12" t="s">
        <v>19</v>
      </c>
      <c r="E493" s="13" t="s">
        <v>468</v>
      </c>
      <c r="F493" s="12" t="s">
        <v>19</v>
      </c>
      <c r="G493" s="124" t="s">
        <v>21</v>
      </c>
      <c r="H493" s="13" t="s">
        <v>22</v>
      </c>
      <c r="I493" s="13" t="s">
        <v>262</v>
      </c>
      <c r="J493" s="14" t="s">
        <v>34</v>
      </c>
      <c r="K493" s="15" t="s">
        <v>464</v>
      </c>
      <c r="L493" s="16">
        <v>44081</v>
      </c>
      <c r="M493" s="17">
        <v>1835</v>
      </c>
      <c r="N493" s="255" t="str">
        <f t="shared" si="7"/>
        <v>5110-1241-1-0863</v>
      </c>
    </row>
    <row r="494" spans="1:14" s="139" customFormat="1" ht="35.1" customHeight="1" x14ac:dyDescent="0.7">
      <c r="A494" s="12">
        <v>487</v>
      </c>
      <c r="B494" s="12" t="s">
        <v>2704</v>
      </c>
      <c r="C494" s="13" t="s">
        <v>71</v>
      </c>
      <c r="D494" s="12" t="s">
        <v>19</v>
      </c>
      <c r="E494" s="13" t="s">
        <v>468</v>
      </c>
      <c r="F494" s="12" t="s">
        <v>19</v>
      </c>
      <c r="G494" s="124" t="s">
        <v>21</v>
      </c>
      <c r="H494" s="13" t="s">
        <v>22</v>
      </c>
      <c r="I494" s="13" t="s">
        <v>262</v>
      </c>
      <c r="J494" s="14" t="s">
        <v>34</v>
      </c>
      <c r="K494" s="15" t="s">
        <v>464</v>
      </c>
      <c r="L494" s="16">
        <v>44081</v>
      </c>
      <c r="M494" s="17">
        <v>1835</v>
      </c>
      <c r="N494" s="255" t="str">
        <f t="shared" si="7"/>
        <v>5110-1241-1-0864</v>
      </c>
    </row>
    <row r="495" spans="1:14" s="139" customFormat="1" ht="35.1" customHeight="1" x14ac:dyDescent="0.7">
      <c r="A495" s="12">
        <v>488</v>
      </c>
      <c r="B495" s="12" t="s">
        <v>2705</v>
      </c>
      <c r="C495" s="13" t="s">
        <v>71</v>
      </c>
      <c r="D495" s="12" t="s">
        <v>19</v>
      </c>
      <c r="E495" s="13" t="s">
        <v>1856</v>
      </c>
      <c r="F495" s="12" t="s">
        <v>19</v>
      </c>
      <c r="G495" s="124" t="s">
        <v>97</v>
      </c>
      <c r="H495" s="13" t="s">
        <v>22</v>
      </c>
      <c r="I495" s="13" t="s">
        <v>262</v>
      </c>
      <c r="J495" s="14" t="s">
        <v>34</v>
      </c>
      <c r="K495" s="15" t="s">
        <v>1849</v>
      </c>
      <c r="L495" s="16">
        <v>44553</v>
      </c>
      <c r="M495" s="17">
        <v>980</v>
      </c>
      <c r="N495" s="255" t="str">
        <f t="shared" si="7"/>
        <v>5110-1241-1-0865</v>
      </c>
    </row>
    <row r="496" spans="1:14" s="139" customFormat="1" ht="35.1" customHeight="1" x14ac:dyDescent="0.7">
      <c r="A496" s="12">
        <v>489</v>
      </c>
      <c r="B496" s="12" t="s">
        <v>2706</v>
      </c>
      <c r="C496" s="13" t="s">
        <v>122</v>
      </c>
      <c r="D496" s="12" t="s">
        <v>19</v>
      </c>
      <c r="E496" s="13" t="s">
        <v>2185</v>
      </c>
      <c r="F496" s="12" t="s">
        <v>19</v>
      </c>
      <c r="G496" s="124" t="s">
        <v>2182</v>
      </c>
      <c r="H496" s="13" t="s">
        <v>22</v>
      </c>
      <c r="I496" s="13" t="s">
        <v>182</v>
      </c>
      <c r="J496" s="14" t="s">
        <v>34</v>
      </c>
      <c r="K496" s="15" t="s">
        <v>2183</v>
      </c>
      <c r="L496" s="16">
        <v>44607</v>
      </c>
      <c r="M496" s="17">
        <v>8119.9999999999991</v>
      </c>
      <c r="N496" s="255" t="str">
        <f t="shared" si="7"/>
        <v>5110-1241-1-0866</v>
      </c>
    </row>
    <row r="497" spans="1:14" s="139" customFormat="1" ht="35.1" customHeight="1" x14ac:dyDescent="0.7">
      <c r="A497" s="12">
        <v>490</v>
      </c>
      <c r="B497" s="12" t="s">
        <v>2707</v>
      </c>
      <c r="C497" s="145" t="s">
        <v>18</v>
      </c>
      <c r="D497" s="144" t="s">
        <v>19</v>
      </c>
      <c r="E497" s="145" t="s">
        <v>2184</v>
      </c>
      <c r="F497" s="144" t="s">
        <v>19</v>
      </c>
      <c r="G497" s="146" t="s">
        <v>2182</v>
      </c>
      <c r="H497" s="145" t="s">
        <v>22</v>
      </c>
      <c r="I497" s="145" t="s">
        <v>182</v>
      </c>
      <c r="J497" s="147" t="s">
        <v>34</v>
      </c>
      <c r="K497" s="148" t="s">
        <v>2183</v>
      </c>
      <c r="L497" s="149">
        <v>44607</v>
      </c>
      <c r="M497" s="125">
        <v>4059.9999999999995</v>
      </c>
      <c r="N497" s="255" t="str">
        <f t="shared" si="7"/>
        <v>5110-1241-1-0867</v>
      </c>
    </row>
    <row r="498" spans="1:14" s="139" customFormat="1" ht="35.1" customHeight="1" x14ac:dyDescent="0.7">
      <c r="A498" s="12">
        <v>491</v>
      </c>
      <c r="B498" s="12" t="s">
        <v>2708</v>
      </c>
      <c r="C498" s="145" t="s">
        <v>18</v>
      </c>
      <c r="D498" s="144" t="s">
        <v>19</v>
      </c>
      <c r="E498" s="145" t="s">
        <v>2184</v>
      </c>
      <c r="F498" s="144" t="s">
        <v>19</v>
      </c>
      <c r="G498" s="146" t="s">
        <v>2182</v>
      </c>
      <c r="H498" s="145" t="s">
        <v>22</v>
      </c>
      <c r="I498" s="145" t="s">
        <v>182</v>
      </c>
      <c r="J498" s="147" t="s">
        <v>34</v>
      </c>
      <c r="K498" s="15" t="s">
        <v>2183</v>
      </c>
      <c r="L498" s="149">
        <v>44607</v>
      </c>
      <c r="M498" s="125">
        <v>4059.9999999999995</v>
      </c>
      <c r="N498" s="255" t="str">
        <f t="shared" si="7"/>
        <v>5110-1241-1-0868</v>
      </c>
    </row>
    <row r="499" spans="1:14" s="139" customFormat="1" ht="35.1" customHeight="1" x14ac:dyDescent="0.25">
      <c r="A499" s="12">
        <v>492</v>
      </c>
      <c r="B499" s="12" t="s">
        <v>2709</v>
      </c>
      <c r="C499" s="145" t="s">
        <v>26</v>
      </c>
      <c r="D499" s="144" t="s">
        <v>19</v>
      </c>
      <c r="E499" s="145" t="s">
        <v>20</v>
      </c>
      <c r="F499" s="144" t="s">
        <v>19</v>
      </c>
      <c r="G499" s="146" t="s">
        <v>892</v>
      </c>
      <c r="H499" s="145" t="s">
        <v>22</v>
      </c>
      <c r="I499" s="145" t="s">
        <v>182</v>
      </c>
      <c r="J499" s="147" t="s">
        <v>34</v>
      </c>
      <c r="K499" s="15"/>
      <c r="L499" s="149">
        <v>45992</v>
      </c>
      <c r="M499" s="125"/>
      <c r="N499" s="257" t="s">
        <v>2709</v>
      </c>
    </row>
    <row r="500" spans="1:14" s="139" customFormat="1" ht="35.1" customHeight="1" x14ac:dyDescent="0.25">
      <c r="A500" s="12">
        <v>493</v>
      </c>
      <c r="B500" s="12" t="s">
        <v>2710</v>
      </c>
      <c r="C500" s="145" t="s">
        <v>26</v>
      </c>
      <c r="D500" s="144" t="s">
        <v>19</v>
      </c>
      <c r="E500" s="145" t="s">
        <v>20</v>
      </c>
      <c r="F500" s="144" t="s">
        <v>19</v>
      </c>
      <c r="G500" s="146" t="s">
        <v>892</v>
      </c>
      <c r="H500" s="145" t="s">
        <v>22</v>
      </c>
      <c r="I500" s="145" t="s">
        <v>182</v>
      </c>
      <c r="J500" s="147" t="s">
        <v>34</v>
      </c>
      <c r="K500" s="15"/>
      <c r="L500" s="149">
        <v>45992</v>
      </c>
      <c r="M500" s="125"/>
      <c r="N500" s="257" t="s">
        <v>2710</v>
      </c>
    </row>
    <row r="501" spans="1:14" s="139" customFormat="1" ht="35.1" customHeight="1" x14ac:dyDescent="0.25">
      <c r="A501" s="12">
        <v>494</v>
      </c>
      <c r="B501" s="12" t="s">
        <v>2711</v>
      </c>
      <c r="C501" s="145" t="s">
        <v>26</v>
      </c>
      <c r="D501" s="144" t="s">
        <v>19</v>
      </c>
      <c r="E501" s="145" t="s">
        <v>20</v>
      </c>
      <c r="F501" s="144" t="s">
        <v>19</v>
      </c>
      <c r="G501" s="146" t="s">
        <v>892</v>
      </c>
      <c r="H501" s="145" t="s">
        <v>22</v>
      </c>
      <c r="I501" s="145" t="s">
        <v>182</v>
      </c>
      <c r="J501" s="147" t="s">
        <v>34</v>
      </c>
      <c r="K501" s="15"/>
      <c r="L501" s="149">
        <v>45992</v>
      </c>
      <c r="M501" s="125"/>
      <c r="N501" s="257" t="s">
        <v>2711</v>
      </c>
    </row>
    <row r="502" spans="1:14" s="139" customFormat="1" ht="35.1" customHeight="1" x14ac:dyDescent="0.25">
      <c r="A502" s="12">
        <v>495</v>
      </c>
      <c r="B502" s="12" t="s">
        <v>2712</v>
      </c>
      <c r="C502" s="145" t="s">
        <v>26</v>
      </c>
      <c r="D502" s="144" t="s">
        <v>19</v>
      </c>
      <c r="E502" s="145" t="s">
        <v>20</v>
      </c>
      <c r="F502" s="144" t="s">
        <v>19</v>
      </c>
      <c r="G502" s="146" t="s">
        <v>892</v>
      </c>
      <c r="H502" s="145" t="s">
        <v>22</v>
      </c>
      <c r="I502" s="145" t="s">
        <v>182</v>
      </c>
      <c r="J502" s="147" t="s">
        <v>34</v>
      </c>
      <c r="K502" s="15"/>
      <c r="L502" s="149">
        <v>45992</v>
      </c>
      <c r="M502" s="125"/>
      <c r="N502" s="257" t="s">
        <v>2712</v>
      </c>
    </row>
    <row r="503" spans="1:14" s="139" customFormat="1" ht="35.1" customHeight="1" x14ac:dyDescent="0.25">
      <c r="A503" s="12">
        <v>496</v>
      </c>
      <c r="B503" s="12" t="s">
        <v>2713</v>
      </c>
      <c r="C503" s="145" t="s">
        <v>26</v>
      </c>
      <c r="D503" s="144" t="s">
        <v>19</v>
      </c>
      <c r="E503" s="145" t="s">
        <v>20</v>
      </c>
      <c r="F503" s="144" t="s">
        <v>19</v>
      </c>
      <c r="G503" s="146" t="s">
        <v>892</v>
      </c>
      <c r="H503" s="145" t="s">
        <v>22</v>
      </c>
      <c r="I503" s="145" t="s">
        <v>182</v>
      </c>
      <c r="J503" s="147" t="s">
        <v>34</v>
      </c>
      <c r="K503" s="15"/>
      <c r="L503" s="149">
        <v>45992</v>
      </c>
      <c r="M503" s="125"/>
      <c r="N503" s="257" t="s">
        <v>2713</v>
      </c>
    </row>
    <row r="504" spans="1:14" s="139" customFormat="1" ht="35.1" customHeight="1" x14ac:dyDescent="0.25">
      <c r="A504" s="12">
        <v>497</v>
      </c>
      <c r="B504" s="12" t="s">
        <v>2714</v>
      </c>
      <c r="C504" s="145" t="s">
        <v>26</v>
      </c>
      <c r="D504" s="144" t="s">
        <v>19</v>
      </c>
      <c r="E504" s="145" t="s">
        <v>20</v>
      </c>
      <c r="F504" s="144" t="s">
        <v>19</v>
      </c>
      <c r="G504" s="146" t="s">
        <v>892</v>
      </c>
      <c r="H504" s="145" t="s">
        <v>22</v>
      </c>
      <c r="I504" s="145" t="s">
        <v>182</v>
      </c>
      <c r="J504" s="147" t="s">
        <v>34</v>
      </c>
      <c r="K504" s="15"/>
      <c r="L504" s="149">
        <v>45992</v>
      </c>
      <c r="M504" s="125"/>
      <c r="N504" s="257" t="s">
        <v>2714</v>
      </c>
    </row>
    <row r="505" spans="1:14" s="139" customFormat="1" ht="35.1" customHeight="1" x14ac:dyDescent="0.25">
      <c r="A505" s="12">
        <v>498</v>
      </c>
      <c r="B505" s="12" t="s">
        <v>2715</v>
      </c>
      <c r="C505" s="145" t="s">
        <v>26</v>
      </c>
      <c r="D505" s="144" t="s">
        <v>19</v>
      </c>
      <c r="E505" s="145" t="s">
        <v>20</v>
      </c>
      <c r="F505" s="144" t="s">
        <v>19</v>
      </c>
      <c r="G505" s="146" t="s">
        <v>892</v>
      </c>
      <c r="H505" s="145" t="s">
        <v>22</v>
      </c>
      <c r="I505" s="145" t="s">
        <v>182</v>
      </c>
      <c r="J505" s="147" t="s">
        <v>34</v>
      </c>
      <c r="K505" s="15"/>
      <c r="L505" s="149">
        <v>45992</v>
      </c>
      <c r="M505" s="125"/>
      <c r="N505" s="257" t="s">
        <v>2715</v>
      </c>
    </row>
    <row r="506" spans="1:14" s="139" customFormat="1" ht="35.1" customHeight="1" x14ac:dyDescent="0.25">
      <c r="A506" s="12">
        <v>499</v>
      </c>
      <c r="B506" s="12" t="s">
        <v>2716</v>
      </c>
      <c r="C506" s="145" t="s">
        <v>26</v>
      </c>
      <c r="D506" s="144" t="s">
        <v>19</v>
      </c>
      <c r="E506" s="145" t="s">
        <v>20</v>
      </c>
      <c r="F506" s="144" t="s">
        <v>19</v>
      </c>
      <c r="G506" s="146" t="s">
        <v>892</v>
      </c>
      <c r="H506" s="145" t="s">
        <v>22</v>
      </c>
      <c r="I506" s="145" t="s">
        <v>182</v>
      </c>
      <c r="J506" s="147" t="s">
        <v>34</v>
      </c>
      <c r="K506" s="15"/>
      <c r="L506" s="149">
        <v>45992</v>
      </c>
      <c r="M506" s="125"/>
      <c r="N506" s="257" t="s">
        <v>2716</v>
      </c>
    </row>
    <row r="507" spans="1:14" s="139" customFormat="1" ht="35.1" customHeight="1" x14ac:dyDescent="0.25">
      <c r="A507" s="12">
        <v>500</v>
      </c>
      <c r="B507" s="12" t="s">
        <v>2717</v>
      </c>
      <c r="C507" s="145" t="s">
        <v>26</v>
      </c>
      <c r="D507" s="144" t="s">
        <v>19</v>
      </c>
      <c r="E507" s="145" t="s">
        <v>20</v>
      </c>
      <c r="F507" s="144" t="s">
        <v>19</v>
      </c>
      <c r="G507" s="146" t="s">
        <v>892</v>
      </c>
      <c r="H507" s="145" t="s">
        <v>22</v>
      </c>
      <c r="I507" s="145" t="s">
        <v>182</v>
      </c>
      <c r="J507" s="147" t="s">
        <v>34</v>
      </c>
      <c r="K507" s="15"/>
      <c r="L507" s="149">
        <v>45992</v>
      </c>
      <c r="M507" s="125"/>
      <c r="N507" s="257" t="s">
        <v>2717</v>
      </c>
    </row>
    <row r="508" spans="1:14" s="139" customFormat="1" ht="35.1" customHeight="1" x14ac:dyDescent="0.25">
      <c r="A508" s="12">
        <v>501</v>
      </c>
      <c r="B508" s="12" t="s">
        <v>2718</v>
      </c>
      <c r="C508" s="145" t="s">
        <v>26</v>
      </c>
      <c r="D508" s="144" t="s">
        <v>19</v>
      </c>
      <c r="E508" s="145" t="s">
        <v>20</v>
      </c>
      <c r="F508" s="144" t="s">
        <v>19</v>
      </c>
      <c r="G508" s="146" t="s">
        <v>892</v>
      </c>
      <c r="H508" s="145" t="s">
        <v>22</v>
      </c>
      <c r="I508" s="145" t="s">
        <v>182</v>
      </c>
      <c r="J508" s="147" t="s">
        <v>34</v>
      </c>
      <c r="K508" s="15"/>
      <c r="L508" s="149">
        <v>45992</v>
      </c>
      <c r="M508" s="125"/>
      <c r="N508" s="257" t="s">
        <v>2718</v>
      </c>
    </row>
    <row r="509" spans="1:14" s="139" customFormat="1" ht="35.1" customHeight="1" x14ac:dyDescent="0.25">
      <c r="A509" s="12">
        <v>502</v>
      </c>
      <c r="B509" s="12" t="s">
        <v>2719</v>
      </c>
      <c r="C509" s="145" t="s">
        <v>26</v>
      </c>
      <c r="D509" s="144" t="s">
        <v>19</v>
      </c>
      <c r="E509" s="145" t="s">
        <v>20</v>
      </c>
      <c r="F509" s="144" t="s">
        <v>19</v>
      </c>
      <c r="G509" s="146" t="s">
        <v>892</v>
      </c>
      <c r="H509" s="145" t="s">
        <v>22</v>
      </c>
      <c r="I509" s="145" t="s">
        <v>182</v>
      </c>
      <c r="J509" s="147" t="s">
        <v>34</v>
      </c>
      <c r="K509" s="15"/>
      <c r="L509" s="149">
        <v>45992</v>
      </c>
      <c r="M509" s="125"/>
      <c r="N509" s="257" t="s">
        <v>2719</v>
      </c>
    </row>
    <row r="510" spans="1:14" s="139" customFormat="1" ht="35.1" customHeight="1" x14ac:dyDescent="0.25">
      <c r="A510" s="12">
        <v>503</v>
      </c>
      <c r="B510" s="12" t="s">
        <v>2720</v>
      </c>
      <c r="C510" s="145" t="s">
        <v>26</v>
      </c>
      <c r="D510" s="144" t="s">
        <v>19</v>
      </c>
      <c r="E510" s="145" t="s">
        <v>20</v>
      </c>
      <c r="F510" s="144" t="s">
        <v>19</v>
      </c>
      <c r="G510" s="146" t="s">
        <v>892</v>
      </c>
      <c r="H510" s="145" t="s">
        <v>22</v>
      </c>
      <c r="I510" s="145" t="s">
        <v>182</v>
      </c>
      <c r="J510" s="147" t="s">
        <v>34</v>
      </c>
      <c r="K510" s="15"/>
      <c r="L510" s="149">
        <v>45992</v>
      </c>
      <c r="M510" s="125"/>
      <c r="N510" s="257" t="s">
        <v>2720</v>
      </c>
    </row>
    <row r="511" spans="1:14" s="139" customFormat="1" ht="35.1" customHeight="1" x14ac:dyDescent="0.25">
      <c r="A511" s="12">
        <v>504</v>
      </c>
      <c r="B511" s="12" t="s">
        <v>2721</v>
      </c>
      <c r="C511" s="145" t="s">
        <v>18</v>
      </c>
      <c r="D511" s="144" t="s">
        <v>19</v>
      </c>
      <c r="E511" s="145" t="s">
        <v>20</v>
      </c>
      <c r="F511" s="144" t="s">
        <v>19</v>
      </c>
      <c r="G511" s="146" t="s">
        <v>892</v>
      </c>
      <c r="H511" s="145" t="s">
        <v>22</v>
      </c>
      <c r="I511" s="145" t="s">
        <v>182</v>
      </c>
      <c r="J511" s="147" t="s">
        <v>34</v>
      </c>
      <c r="K511" s="15"/>
      <c r="L511" s="149">
        <v>45992</v>
      </c>
      <c r="M511" s="125"/>
      <c r="N511" s="257" t="s">
        <v>2721</v>
      </c>
    </row>
    <row r="512" spans="1:14" s="139" customFormat="1" ht="35.1" customHeight="1" x14ac:dyDescent="0.25">
      <c r="A512" s="12">
        <v>505</v>
      </c>
      <c r="B512" s="12" t="s">
        <v>3255</v>
      </c>
      <c r="C512" s="145" t="s">
        <v>18</v>
      </c>
      <c r="D512" s="144" t="s">
        <v>19</v>
      </c>
      <c r="E512" s="145" t="s">
        <v>20</v>
      </c>
      <c r="F512" s="144" t="s">
        <v>19</v>
      </c>
      <c r="G512" s="146" t="s">
        <v>892</v>
      </c>
      <c r="H512" s="145" t="s">
        <v>22</v>
      </c>
      <c r="I512" s="145" t="s">
        <v>182</v>
      </c>
      <c r="J512" s="147" t="s">
        <v>34</v>
      </c>
      <c r="K512" s="15"/>
      <c r="L512" s="149">
        <v>45992</v>
      </c>
      <c r="M512" s="125"/>
      <c r="N512" s="257" t="s">
        <v>3255</v>
      </c>
    </row>
    <row r="513" spans="1:14" s="139" customFormat="1" ht="35.1" customHeight="1" x14ac:dyDescent="0.25">
      <c r="A513" s="12">
        <v>506</v>
      </c>
      <c r="B513" s="12" t="s">
        <v>3256</v>
      </c>
      <c r="C513" s="145" t="s">
        <v>18</v>
      </c>
      <c r="D513" s="144" t="s">
        <v>19</v>
      </c>
      <c r="E513" s="145" t="s">
        <v>20</v>
      </c>
      <c r="F513" s="144" t="s">
        <v>19</v>
      </c>
      <c r="G513" s="146" t="s">
        <v>892</v>
      </c>
      <c r="H513" s="145" t="s">
        <v>22</v>
      </c>
      <c r="I513" s="145" t="s">
        <v>182</v>
      </c>
      <c r="J513" s="147" t="s">
        <v>34</v>
      </c>
      <c r="K513" s="15"/>
      <c r="L513" s="149">
        <v>45992</v>
      </c>
      <c r="M513" s="125"/>
      <c r="N513" s="257" t="s">
        <v>3256</v>
      </c>
    </row>
    <row r="514" spans="1:14" s="139" customFormat="1" ht="35.1" customHeight="1" x14ac:dyDescent="0.25">
      <c r="A514" s="12">
        <v>507</v>
      </c>
      <c r="B514" s="12" t="s">
        <v>3257</v>
      </c>
      <c r="C514" s="145" t="s">
        <v>18</v>
      </c>
      <c r="D514" s="144" t="s">
        <v>19</v>
      </c>
      <c r="E514" s="145" t="s">
        <v>20</v>
      </c>
      <c r="F514" s="144" t="s">
        <v>19</v>
      </c>
      <c r="G514" s="146" t="s">
        <v>892</v>
      </c>
      <c r="H514" s="145" t="s">
        <v>22</v>
      </c>
      <c r="I514" s="145" t="s">
        <v>182</v>
      </c>
      <c r="J514" s="147" t="s">
        <v>34</v>
      </c>
      <c r="K514" s="15"/>
      <c r="L514" s="149">
        <v>45992</v>
      </c>
      <c r="M514" s="125"/>
      <c r="N514" s="257" t="s">
        <v>3257</v>
      </c>
    </row>
    <row r="515" spans="1:14" s="139" customFormat="1" ht="35.1" customHeight="1" x14ac:dyDescent="0.25">
      <c r="A515" s="12">
        <v>508</v>
      </c>
      <c r="B515" s="12" t="s">
        <v>3258</v>
      </c>
      <c r="C515" s="145" t="s">
        <v>18</v>
      </c>
      <c r="D515" s="144" t="s">
        <v>19</v>
      </c>
      <c r="E515" s="145" t="s">
        <v>20</v>
      </c>
      <c r="F515" s="144" t="s">
        <v>19</v>
      </c>
      <c r="G515" s="146" t="s">
        <v>892</v>
      </c>
      <c r="H515" s="145" t="s">
        <v>22</v>
      </c>
      <c r="I515" s="145" t="s">
        <v>182</v>
      </c>
      <c r="J515" s="147" t="s">
        <v>34</v>
      </c>
      <c r="K515" s="15"/>
      <c r="L515" s="149">
        <v>45992</v>
      </c>
      <c r="M515" s="125"/>
      <c r="N515" s="257" t="s">
        <v>3258</v>
      </c>
    </row>
    <row r="516" spans="1:14" s="139" customFormat="1" ht="35.1" customHeight="1" x14ac:dyDescent="0.25">
      <c r="A516" s="12">
        <v>509</v>
      </c>
      <c r="B516" s="12" t="s">
        <v>3259</v>
      </c>
      <c r="C516" s="145" t="s">
        <v>18</v>
      </c>
      <c r="D516" s="144" t="s">
        <v>19</v>
      </c>
      <c r="E516" s="145" t="s">
        <v>20</v>
      </c>
      <c r="F516" s="144" t="s">
        <v>19</v>
      </c>
      <c r="G516" s="146" t="s">
        <v>892</v>
      </c>
      <c r="H516" s="145" t="s">
        <v>22</v>
      </c>
      <c r="I516" s="145" t="s">
        <v>182</v>
      </c>
      <c r="J516" s="147" t="s">
        <v>34</v>
      </c>
      <c r="K516" s="15"/>
      <c r="L516" s="149">
        <v>45992</v>
      </c>
      <c r="M516" s="125"/>
      <c r="N516" s="257" t="s">
        <v>3259</v>
      </c>
    </row>
    <row r="517" spans="1:14" s="139" customFormat="1" ht="35.1" customHeight="1" x14ac:dyDescent="0.25">
      <c r="A517" s="12">
        <v>510</v>
      </c>
      <c r="B517" s="12" t="s">
        <v>3260</v>
      </c>
      <c r="C517" s="145" t="s">
        <v>18</v>
      </c>
      <c r="D517" s="144" t="s">
        <v>19</v>
      </c>
      <c r="E517" s="145" t="s">
        <v>20</v>
      </c>
      <c r="F517" s="144" t="s">
        <v>19</v>
      </c>
      <c r="G517" s="146" t="s">
        <v>892</v>
      </c>
      <c r="H517" s="145" t="s">
        <v>22</v>
      </c>
      <c r="I517" s="145" t="s">
        <v>182</v>
      </c>
      <c r="J517" s="147" t="s">
        <v>34</v>
      </c>
      <c r="K517" s="15"/>
      <c r="L517" s="149">
        <v>45992</v>
      </c>
      <c r="M517" s="125"/>
      <c r="N517" s="257" t="s">
        <v>3260</v>
      </c>
    </row>
    <row r="518" spans="1:14" s="139" customFormat="1" ht="35.1" customHeight="1" x14ac:dyDescent="0.25">
      <c r="A518" s="12">
        <v>511</v>
      </c>
      <c r="B518" s="12" t="s">
        <v>3261</v>
      </c>
      <c r="C518" s="145" t="s">
        <v>18</v>
      </c>
      <c r="D518" s="144" t="s">
        <v>19</v>
      </c>
      <c r="E518" s="145" t="s">
        <v>20</v>
      </c>
      <c r="F518" s="144" t="s">
        <v>19</v>
      </c>
      <c r="G518" s="146" t="s">
        <v>892</v>
      </c>
      <c r="H518" s="145" t="s">
        <v>22</v>
      </c>
      <c r="I518" s="145" t="s">
        <v>182</v>
      </c>
      <c r="J518" s="147" t="s">
        <v>34</v>
      </c>
      <c r="K518" s="15"/>
      <c r="L518" s="149">
        <v>45992</v>
      </c>
      <c r="M518" s="125"/>
      <c r="N518" s="257" t="s">
        <v>3261</v>
      </c>
    </row>
    <row r="519" spans="1:14" s="139" customFormat="1" ht="35.1" customHeight="1" x14ac:dyDescent="0.25">
      <c r="A519" s="12">
        <v>512</v>
      </c>
      <c r="B519" s="12" t="s">
        <v>3262</v>
      </c>
      <c r="C519" s="145" t="s">
        <v>18</v>
      </c>
      <c r="D519" s="144" t="s">
        <v>19</v>
      </c>
      <c r="E519" s="145" t="s">
        <v>20</v>
      </c>
      <c r="F519" s="144" t="s">
        <v>19</v>
      </c>
      <c r="G519" s="146" t="s">
        <v>892</v>
      </c>
      <c r="H519" s="145" t="s">
        <v>22</v>
      </c>
      <c r="I519" s="145" t="s">
        <v>182</v>
      </c>
      <c r="J519" s="147" t="s">
        <v>34</v>
      </c>
      <c r="K519" s="15"/>
      <c r="L519" s="149">
        <v>45992</v>
      </c>
      <c r="M519" s="125"/>
      <c r="N519" s="257" t="s">
        <v>3262</v>
      </c>
    </row>
    <row r="520" spans="1:14" s="139" customFormat="1" ht="35.1" customHeight="1" x14ac:dyDescent="0.25">
      <c r="A520" s="12">
        <v>513</v>
      </c>
      <c r="B520" s="12" t="s">
        <v>3263</v>
      </c>
      <c r="C520" s="145" t="s">
        <v>18</v>
      </c>
      <c r="D520" s="144" t="s">
        <v>19</v>
      </c>
      <c r="E520" s="145" t="s">
        <v>20</v>
      </c>
      <c r="F520" s="144" t="s">
        <v>19</v>
      </c>
      <c r="G520" s="146" t="s">
        <v>892</v>
      </c>
      <c r="H520" s="145" t="s">
        <v>22</v>
      </c>
      <c r="I520" s="145" t="s">
        <v>182</v>
      </c>
      <c r="J520" s="147" t="s">
        <v>34</v>
      </c>
      <c r="K520" s="15"/>
      <c r="L520" s="149">
        <v>45992</v>
      </c>
      <c r="M520" s="125"/>
      <c r="N520" s="257" t="s">
        <v>3263</v>
      </c>
    </row>
    <row r="521" spans="1:14" s="139" customFormat="1" ht="35.1" customHeight="1" x14ac:dyDescent="0.25">
      <c r="A521" s="12">
        <v>514</v>
      </c>
      <c r="B521" s="12" t="s">
        <v>3264</v>
      </c>
      <c r="C521" s="145" t="s">
        <v>18</v>
      </c>
      <c r="D521" s="144" t="s">
        <v>19</v>
      </c>
      <c r="E521" s="145" t="s">
        <v>20</v>
      </c>
      <c r="F521" s="144" t="s">
        <v>19</v>
      </c>
      <c r="G521" s="146" t="s">
        <v>892</v>
      </c>
      <c r="H521" s="145" t="s">
        <v>22</v>
      </c>
      <c r="I521" s="145" t="s">
        <v>182</v>
      </c>
      <c r="J521" s="147" t="s">
        <v>34</v>
      </c>
      <c r="K521" s="15"/>
      <c r="L521" s="149">
        <v>45992</v>
      </c>
      <c r="M521" s="125"/>
      <c r="N521" s="257" t="s">
        <v>3264</v>
      </c>
    </row>
    <row r="522" spans="1:14" s="139" customFormat="1" ht="35.1" customHeight="1" x14ac:dyDescent="0.25">
      <c r="A522" s="12">
        <v>516</v>
      </c>
      <c r="B522" s="12" t="s">
        <v>3265</v>
      </c>
      <c r="C522" s="145" t="s">
        <v>18</v>
      </c>
      <c r="D522" s="144" t="s">
        <v>19</v>
      </c>
      <c r="E522" s="145" t="s">
        <v>20</v>
      </c>
      <c r="F522" s="144" t="s">
        <v>19</v>
      </c>
      <c r="G522" s="146" t="s">
        <v>892</v>
      </c>
      <c r="H522" s="145" t="s">
        <v>22</v>
      </c>
      <c r="I522" s="145" t="s">
        <v>182</v>
      </c>
      <c r="J522" s="147" t="s">
        <v>34</v>
      </c>
      <c r="K522" s="15"/>
      <c r="L522" s="149">
        <v>45992</v>
      </c>
      <c r="M522" s="125"/>
      <c r="N522" s="257" t="s">
        <v>3265</v>
      </c>
    </row>
    <row r="523" spans="1:14" s="139" customFormat="1" ht="35.1" customHeight="1" x14ac:dyDescent="0.25">
      <c r="A523" s="12">
        <v>517</v>
      </c>
      <c r="B523" s="12" t="s">
        <v>3267</v>
      </c>
      <c r="C523" s="145" t="s">
        <v>18</v>
      </c>
      <c r="D523" s="144" t="s">
        <v>19</v>
      </c>
      <c r="E523" s="145" t="s">
        <v>20</v>
      </c>
      <c r="F523" s="144" t="s">
        <v>19</v>
      </c>
      <c r="G523" s="146" t="s">
        <v>892</v>
      </c>
      <c r="H523" s="145" t="s">
        <v>22</v>
      </c>
      <c r="I523" s="145" t="s">
        <v>182</v>
      </c>
      <c r="J523" s="147" t="s">
        <v>34</v>
      </c>
      <c r="K523" s="15"/>
      <c r="L523" s="149">
        <v>45992</v>
      </c>
      <c r="M523" s="125"/>
      <c r="N523" s="257" t="s">
        <v>3267</v>
      </c>
    </row>
    <row r="524" spans="1:14" s="139" customFormat="1" ht="35.1" customHeight="1" x14ac:dyDescent="0.25">
      <c r="A524" s="12">
        <v>518</v>
      </c>
      <c r="B524" s="12" t="s">
        <v>3268</v>
      </c>
      <c r="C524" s="145" t="s">
        <v>18</v>
      </c>
      <c r="D524" s="144" t="s">
        <v>19</v>
      </c>
      <c r="E524" s="145" t="s">
        <v>20</v>
      </c>
      <c r="F524" s="144" t="s">
        <v>19</v>
      </c>
      <c r="G524" s="146" t="s">
        <v>892</v>
      </c>
      <c r="H524" s="145" t="s">
        <v>22</v>
      </c>
      <c r="I524" s="145" t="s">
        <v>182</v>
      </c>
      <c r="J524" s="147" t="s">
        <v>34</v>
      </c>
      <c r="K524" s="15"/>
      <c r="L524" s="149">
        <v>45992</v>
      </c>
      <c r="M524" s="125"/>
      <c r="N524" s="257" t="s">
        <v>3268</v>
      </c>
    </row>
    <row r="525" spans="1:14" s="139" customFormat="1" ht="35.1" customHeight="1" x14ac:dyDescent="0.25">
      <c r="A525" s="12">
        <v>519</v>
      </c>
      <c r="B525" s="12" t="s">
        <v>3269</v>
      </c>
      <c r="C525" s="145" t="s">
        <v>18</v>
      </c>
      <c r="D525" s="144" t="s">
        <v>19</v>
      </c>
      <c r="E525" s="145" t="s">
        <v>20</v>
      </c>
      <c r="F525" s="144" t="s">
        <v>19</v>
      </c>
      <c r="G525" s="146" t="s">
        <v>892</v>
      </c>
      <c r="H525" s="145" t="s">
        <v>22</v>
      </c>
      <c r="I525" s="145" t="s">
        <v>182</v>
      </c>
      <c r="J525" s="147" t="s">
        <v>34</v>
      </c>
      <c r="K525" s="15"/>
      <c r="L525" s="149">
        <v>45992</v>
      </c>
      <c r="M525" s="125"/>
      <c r="N525" s="257" t="s">
        <v>3269</v>
      </c>
    </row>
    <row r="526" spans="1:14" s="139" customFormat="1" ht="35.1" customHeight="1" x14ac:dyDescent="0.25">
      <c r="A526" s="12">
        <v>520</v>
      </c>
      <c r="B526" s="12" t="s">
        <v>3270</v>
      </c>
      <c r="C526" s="145" t="s">
        <v>18</v>
      </c>
      <c r="D526" s="144" t="s">
        <v>19</v>
      </c>
      <c r="E526" s="145" t="s">
        <v>20</v>
      </c>
      <c r="F526" s="144" t="s">
        <v>19</v>
      </c>
      <c r="G526" s="146" t="s">
        <v>892</v>
      </c>
      <c r="H526" s="145" t="s">
        <v>22</v>
      </c>
      <c r="I526" s="145" t="s">
        <v>182</v>
      </c>
      <c r="J526" s="147" t="s">
        <v>34</v>
      </c>
      <c r="K526" s="15"/>
      <c r="L526" s="149">
        <v>45992</v>
      </c>
      <c r="M526" s="125"/>
      <c r="N526" s="257" t="s">
        <v>3270</v>
      </c>
    </row>
    <row r="527" spans="1:14" s="139" customFormat="1" ht="35.1" customHeight="1" x14ac:dyDescent="0.25">
      <c r="A527" s="12">
        <v>521</v>
      </c>
      <c r="B527" s="12" t="s">
        <v>3271</v>
      </c>
      <c r="C527" s="145" t="s">
        <v>18</v>
      </c>
      <c r="D527" s="144" t="s">
        <v>19</v>
      </c>
      <c r="E527" s="145" t="s">
        <v>20</v>
      </c>
      <c r="F527" s="144" t="s">
        <v>19</v>
      </c>
      <c r="G527" s="146" t="s">
        <v>892</v>
      </c>
      <c r="H527" s="145" t="s">
        <v>22</v>
      </c>
      <c r="I527" s="145" t="s">
        <v>182</v>
      </c>
      <c r="J527" s="147" t="s">
        <v>34</v>
      </c>
      <c r="K527" s="15"/>
      <c r="L527" s="149">
        <v>45992</v>
      </c>
      <c r="M527" s="125"/>
      <c r="N527" s="257" t="s">
        <v>3271</v>
      </c>
    </row>
    <row r="528" spans="1:14" s="139" customFormat="1" ht="35.1" customHeight="1" x14ac:dyDescent="0.25">
      <c r="A528" s="12">
        <v>522</v>
      </c>
      <c r="B528" s="12" t="s">
        <v>3272</v>
      </c>
      <c r="C528" s="145" t="s">
        <v>18</v>
      </c>
      <c r="D528" s="144" t="s">
        <v>19</v>
      </c>
      <c r="E528" s="145" t="s">
        <v>20</v>
      </c>
      <c r="F528" s="144" t="s">
        <v>19</v>
      </c>
      <c r="G528" s="146" t="s">
        <v>892</v>
      </c>
      <c r="H528" s="145" t="s">
        <v>22</v>
      </c>
      <c r="I528" s="145" t="s">
        <v>182</v>
      </c>
      <c r="J528" s="147" t="s">
        <v>34</v>
      </c>
      <c r="K528" s="15"/>
      <c r="L528" s="149">
        <v>45992</v>
      </c>
      <c r="M528" s="125"/>
      <c r="N528" s="257" t="s">
        <v>3272</v>
      </c>
    </row>
    <row r="529" spans="1:14" s="139" customFormat="1" ht="35.1" customHeight="1" x14ac:dyDescent="0.25">
      <c r="A529" s="12">
        <v>523</v>
      </c>
      <c r="B529" s="12" t="s">
        <v>3273</v>
      </c>
      <c r="C529" s="145" t="s">
        <v>18</v>
      </c>
      <c r="D529" s="144" t="s">
        <v>19</v>
      </c>
      <c r="E529" s="145" t="s">
        <v>20</v>
      </c>
      <c r="F529" s="144" t="s">
        <v>19</v>
      </c>
      <c r="G529" s="146" t="s">
        <v>892</v>
      </c>
      <c r="H529" s="145" t="s">
        <v>22</v>
      </c>
      <c r="I529" s="145" t="s">
        <v>182</v>
      </c>
      <c r="J529" s="147" t="s">
        <v>34</v>
      </c>
      <c r="K529" s="15"/>
      <c r="L529" s="149">
        <v>45992</v>
      </c>
      <c r="M529" s="125"/>
      <c r="N529" s="257" t="s">
        <v>3273</v>
      </c>
    </row>
    <row r="530" spans="1:14" s="139" customFormat="1" ht="35.1" customHeight="1" x14ac:dyDescent="0.25">
      <c r="A530" s="12">
        <v>524</v>
      </c>
      <c r="B530" s="12" t="s">
        <v>3274</v>
      </c>
      <c r="C530" s="145" t="s">
        <v>18</v>
      </c>
      <c r="D530" s="144" t="s">
        <v>19</v>
      </c>
      <c r="E530" s="145" t="s">
        <v>20</v>
      </c>
      <c r="F530" s="144" t="s">
        <v>19</v>
      </c>
      <c r="G530" s="146" t="s">
        <v>892</v>
      </c>
      <c r="H530" s="145" t="s">
        <v>22</v>
      </c>
      <c r="I530" s="145" t="s">
        <v>182</v>
      </c>
      <c r="J530" s="147" t="s">
        <v>34</v>
      </c>
      <c r="K530" s="15"/>
      <c r="L530" s="149">
        <v>45992</v>
      </c>
      <c r="M530" s="125"/>
      <c r="N530" s="257" t="s">
        <v>3274</v>
      </c>
    </row>
    <row r="531" spans="1:14" s="139" customFormat="1" ht="35.1" customHeight="1" x14ac:dyDescent="0.25">
      <c r="A531" s="12">
        <v>525</v>
      </c>
      <c r="B531" s="12" t="s">
        <v>3275</v>
      </c>
      <c r="C531" s="145" t="s">
        <v>18</v>
      </c>
      <c r="D531" s="144" t="s">
        <v>19</v>
      </c>
      <c r="E531" s="145" t="s">
        <v>20</v>
      </c>
      <c r="F531" s="144" t="s">
        <v>19</v>
      </c>
      <c r="G531" s="146" t="s">
        <v>892</v>
      </c>
      <c r="H531" s="145" t="s">
        <v>22</v>
      </c>
      <c r="I531" s="145" t="s">
        <v>182</v>
      </c>
      <c r="J531" s="147" t="s">
        <v>34</v>
      </c>
      <c r="K531" s="15"/>
      <c r="L531" s="149">
        <v>45992</v>
      </c>
      <c r="M531" s="125"/>
      <c r="N531" s="257" t="s">
        <v>3275</v>
      </c>
    </row>
    <row r="532" spans="1:14" s="139" customFormat="1" ht="35.1" customHeight="1" x14ac:dyDescent="0.25">
      <c r="A532" s="12">
        <v>526</v>
      </c>
      <c r="B532" s="12" t="s">
        <v>3276</v>
      </c>
      <c r="C532" s="145" t="s">
        <v>18</v>
      </c>
      <c r="D532" s="144" t="s">
        <v>19</v>
      </c>
      <c r="E532" s="145" t="s">
        <v>20</v>
      </c>
      <c r="F532" s="144" t="s">
        <v>19</v>
      </c>
      <c r="G532" s="146" t="s">
        <v>892</v>
      </c>
      <c r="H532" s="145" t="s">
        <v>22</v>
      </c>
      <c r="I532" s="145" t="s">
        <v>182</v>
      </c>
      <c r="J532" s="147" t="s">
        <v>34</v>
      </c>
      <c r="K532" s="15"/>
      <c r="L532" s="149">
        <v>45992</v>
      </c>
      <c r="M532" s="125"/>
      <c r="N532" s="257" t="s">
        <v>3276</v>
      </c>
    </row>
    <row r="533" spans="1:14" s="139" customFormat="1" ht="35.1" customHeight="1" x14ac:dyDescent="0.25">
      <c r="A533" s="12">
        <v>527</v>
      </c>
      <c r="B533" s="12" t="s">
        <v>3266</v>
      </c>
      <c r="C533" s="145" t="s">
        <v>18</v>
      </c>
      <c r="D533" s="144" t="s">
        <v>19</v>
      </c>
      <c r="E533" s="145" t="s">
        <v>20</v>
      </c>
      <c r="F533" s="144" t="s">
        <v>19</v>
      </c>
      <c r="G533" s="146" t="s">
        <v>892</v>
      </c>
      <c r="H533" s="145" t="s">
        <v>22</v>
      </c>
      <c r="I533" s="145" t="s">
        <v>182</v>
      </c>
      <c r="J533" s="147" t="s">
        <v>34</v>
      </c>
      <c r="K533" s="15"/>
      <c r="L533" s="149">
        <v>45992</v>
      </c>
      <c r="M533" s="125"/>
      <c r="N533" s="257" t="s">
        <v>3266</v>
      </c>
    </row>
    <row r="534" spans="1:14" s="139" customFormat="1" ht="35.1" customHeight="1" x14ac:dyDescent="0.25">
      <c r="A534" s="12">
        <v>528</v>
      </c>
      <c r="B534" s="12" t="s">
        <v>3277</v>
      </c>
      <c r="C534" s="145" t="s">
        <v>18</v>
      </c>
      <c r="D534" s="144" t="s">
        <v>19</v>
      </c>
      <c r="E534" s="145" t="s">
        <v>20</v>
      </c>
      <c r="F534" s="144" t="s">
        <v>19</v>
      </c>
      <c r="G534" s="146" t="s">
        <v>892</v>
      </c>
      <c r="H534" s="145" t="s">
        <v>22</v>
      </c>
      <c r="I534" s="145" t="s">
        <v>182</v>
      </c>
      <c r="J534" s="147" t="s">
        <v>34</v>
      </c>
      <c r="K534" s="15"/>
      <c r="L534" s="149">
        <v>45992</v>
      </c>
      <c r="M534" s="125"/>
      <c r="N534" s="257" t="s">
        <v>3277</v>
      </c>
    </row>
    <row r="535" spans="1:14" s="139" customFormat="1" ht="35.1" customHeight="1" x14ac:dyDescent="0.25">
      <c r="A535" s="12">
        <v>529</v>
      </c>
      <c r="B535" s="12" t="s">
        <v>3278</v>
      </c>
      <c r="C535" s="145" t="s">
        <v>18</v>
      </c>
      <c r="D535" s="144" t="s">
        <v>19</v>
      </c>
      <c r="E535" s="145" t="s">
        <v>20</v>
      </c>
      <c r="F535" s="144" t="s">
        <v>19</v>
      </c>
      <c r="G535" s="146" t="s">
        <v>892</v>
      </c>
      <c r="H535" s="145" t="s">
        <v>22</v>
      </c>
      <c r="I535" s="145" t="s">
        <v>182</v>
      </c>
      <c r="J535" s="147" t="s">
        <v>34</v>
      </c>
      <c r="K535" s="15"/>
      <c r="L535" s="149">
        <v>45992</v>
      </c>
      <c r="M535" s="125"/>
      <c r="N535" s="257" t="s">
        <v>3278</v>
      </c>
    </row>
    <row r="536" spans="1:14" s="139" customFormat="1" ht="35.1" customHeight="1" x14ac:dyDescent="0.25">
      <c r="A536" s="12">
        <v>530</v>
      </c>
      <c r="B536" s="12" t="s">
        <v>3279</v>
      </c>
      <c r="C536" s="145" t="s">
        <v>18</v>
      </c>
      <c r="D536" s="144" t="s">
        <v>19</v>
      </c>
      <c r="E536" s="145" t="s">
        <v>20</v>
      </c>
      <c r="F536" s="144" t="s">
        <v>19</v>
      </c>
      <c r="G536" s="146" t="s">
        <v>892</v>
      </c>
      <c r="H536" s="145" t="s">
        <v>22</v>
      </c>
      <c r="I536" s="145" t="s">
        <v>182</v>
      </c>
      <c r="J536" s="147" t="s">
        <v>34</v>
      </c>
      <c r="K536" s="15"/>
      <c r="L536" s="149">
        <v>45992</v>
      </c>
      <c r="M536" s="125"/>
      <c r="N536" s="257" t="s">
        <v>3279</v>
      </c>
    </row>
    <row r="537" spans="1:14" s="139" customFormat="1" ht="35.1" customHeight="1" x14ac:dyDescent="0.25">
      <c r="A537" s="12">
        <v>531</v>
      </c>
      <c r="B537" s="12" t="s">
        <v>3280</v>
      </c>
      <c r="C537" s="145" t="s">
        <v>18</v>
      </c>
      <c r="D537" s="144" t="s">
        <v>19</v>
      </c>
      <c r="E537" s="145" t="s">
        <v>20</v>
      </c>
      <c r="F537" s="144" t="s">
        <v>19</v>
      </c>
      <c r="G537" s="146" t="s">
        <v>892</v>
      </c>
      <c r="H537" s="145" t="s">
        <v>22</v>
      </c>
      <c r="I537" s="145" t="s">
        <v>182</v>
      </c>
      <c r="J537" s="147" t="s">
        <v>34</v>
      </c>
      <c r="K537" s="15"/>
      <c r="L537" s="149">
        <v>45992</v>
      </c>
      <c r="M537" s="125"/>
      <c r="N537" s="257" t="s">
        <v>3280</v>
      </c>
    </row>
    <row r="538" spans="1:14" s="139" customFormat="1" ht="35.1" customHeight="1" x14ac:dyDescent="0.25">
      <c r="A538" s="12">
        <v>532</v>
      </c>
      <c r="B538" s="12" t="s">
        <v>3281</v>
      </c>
      <c r="C538" s="145" t="s">
        <v>18</v>
      </c>
      <c r="D538" s="144" t="s">
        <v>19</v>
      </c>
      <c r="E538" s="145" t="s">
        <v>20</v>
      </c>
      <c r="F538" s="144" t="s">
        <v>19</v>
      </c>
      <c r="G538" s="146" t="s">
        <v>892</v>
      </c>
      <c r="H538" s="145" t="s">
        <v>22</v>
      </c>
      <c r="I538" s="145" t="s">
        <v>182</v>
      </c>
      <c r="J538" s="147" t="s">
        <v>34</v>
      </c>
      <c r="K538" s="15"/>
      <c r="L538" s="149">
        <v>45992</v>
      </c>
      <c r="M538" s="125"/>
      <c r="N538" s="257" t="s">
        <v>3281</v>
      </c>
    </row>
    <row r="539" spans="1:14" s="139" customFormat="1" ht="35.1" customHeight="1" x14ac:dyDescent="0.25">
      <c r="A539" s="12">
        <v>533</v>
      </c>
      <c r="B539" s="12" t="s">
        <v>3282</v>
      </c>
      <c r="C539" s="145" t="s">
        <v>18</v>
      </c>
      <c r="D539" s="144" t="s">
        <v>19</v>
      </c>
      <c r="E539" s="145" t="s">
        <v>20</v>
      </c>
      <c r="F539" s="144" t="s">
        <v>19</v>
      </c>
      <c r="G539" s="146" t="s">
        <v>892</v>
      </c>
      <c r="H539" s="145" t="s">
        <v>22</v>
      </c>
      <c r="I539" s="145" t="s">
        <v>182</v>
      </c>
      <c r="J539" s="147" t="s">
        <v>34</v>
      </c>
      <c r="K539" s="15"/>
      <c r="L539" s="149">
        <v>45992</v>
      </c>
      <c r="M539" s="125"/>
      <c r="N539" s="257" t="s">
        <v>3282</v>
      </c>
    </row>
    <row r="540" spans="1:14" s="139" customFormat="1" ht="35.1" customHeight="1" x14ac:dyDescent="0.25">
      <c r="A540" s="12">
        <v>534</v>
      </c>
      <c r="B540" s="12" t="s">
        <v>3283</v>
      </c>
      <c r="C540" s="145" t="s">
        <v>18</v>
      </c>
      <c r="D540" s="144" t="s">
        <v>19</v>
      </c>
      <c r="E540" s="145" t="s">
        <v>20</v>
      </c>
      <c r="F540" s="144" t="s">
        <v>19</v>
      </c>
      <c r="G540" s="146" t="s">
        <v>892</v>
      </c>
      <c r="H540" s="145" t="s">
        <v>22</v>
      </c>
      <c r="I540" s="145" t="s">
        <v>182</v>
      </c>
      <c r="J540" s="147" t="s">
        <v>34</v>
      </c>
      <c r="K540" s="15"/>
      <c r="L540" s="149">
        <v>45992</v>
      </c>
      <c r="M540" s="125"/>
      <c r="N540" s="257" t="s">
        <v>3283</v>
      </c>
    </row>
    <row r="541" spans="1:14" s="139" customFormat="1" ht="35.1" customHeight="1" x14ac:dyDescent="0.25">
      <c r="A541" s="12">
        <v>535</v>
      </c>
      <c r="B541" s="12" t="s">
        <v>3284</v>
      </c>
      <c r="C541" s="145" t="s">
        <v>18</v>
      </c>
      <c r="D541" s="144" t="s">
        <v>19</v>
      </c>
      <c r="E541" s="145" t="s">
        <v>20</v>
      </c>
      <c r="F541" s="144" t="s">
        <v>19</v>
      </c>
      <c r="G541" s="146" t="s">
        <v>892</v>
      </c>
      <c r="H541" s="145" t="s">
        <v>22</v>
      </c>
      <c r="I541" s="145" t="s">
        <v>182</v>
      </c>
      <c r="J541" s="147" t="s">
        <v>34</v>
      </c>
      <c r="K541" s="15"/>
      <c r="L541" s="149">
        <v>45992</v>
      </c>
      <c r="M541" s="125"/>
      <c r="N541" s="257" t="s">
        <v>3284</v>
      </c>
    </row>
    <row r="542" spans="1:14" s="139" customFormat="1" ht="35.1" customHeight="1" x14ac:dyDescent="0.25">
      <c r="A542" s="12">
        <v>536</v>
      </c>
      <c r="B542" s="12" t="s">
        <v>3285</v>
      </c>
      <c r="C542" s="145" t="s">
        <v>18</v>
      </c>
      <c r="D542" s="144" t="s">
        <v>19</v>
      </c>
      <c r="E542" s="145" t="s">
        <v>20</v>
      </c>
      <c r="F542" s="144" t="s">
        <v>19</v>
      </c>
      <c r="G542" s="146" t="s">
        <v>892</v>
      </c>
      <c r="H542" s="145" t="s">
        <v>22</v>
      </c>
      <c r="I542" s="145" t="s">
        <v>182</v>
      </c>
      <c r="J542" s="147" t="s">
        <v>34</v>
      </c>
      <c r="K542" s="15"/>
      <c r="L542" s="149">
        <v>45992</v>
      </c>
      <c r="M542" s="125"/>
      <c r="N542" s="257" t="s">
        <v>3285</v>
      </c>
    </row>
    <row r="543" spans="1:14" s="139" customFormat="1" ht="35.1" customHeight="1" x14ac:dyDescent="0.25">
      <c r="A543" s="12">
        <v>537</v>
      </c>
      <c r="B543" s="12" t="s">
        <v>3286</v>
      </c>
      <c r="C543" s="145" t="s">
        <v>18</v>
      </c>
      <c r="D543" s="144" t="s">
        <v>19</v>
      </c>
      <c r="E543" s="145" t="s">
        <v>20</v>
      </c>
      <c r="F543" s="144" t="s">
        <v>19</v>
      </c>
      <c r="G543" s="146" t="s">
        <v>892</v>
      </c>
      <c r="H543" s="145" t="s">
        <v>22</v>
      </c>
      <c r="I543" s="145" t="s">
        <v>182</v>
      </c>
      <c r="J543" s="147" t="s">
        <v>34</v>
      </c>
      <c r="K543" s="15"/>
      <c r="L543" s="149">
        <v>45992</v>
      </c>
      <c r="M543" s="125"/>
      <c r="N543" s="257" t="s">
        <v>3286</v>
      </c>
    </row>
    <row r="544" spans="1:14" s="139" customFormat="1" ht="35.1" customHeight="1" x14ac:dyDescent="0.25">
      <c r="A544" s="12">
        <v>538</v>
      </c>
      <c r="B544" s="12" t="s">
        <v>3287</v>
      </c>
      <c r="C544" s="145" t="s">
        <v>18</v>
      </c>
      <c r="D544" s="144" t="s">
        <v>19</v>
      </c>
      <c r="E544" s="145" t="s">
        <v>20</v>
      </c>
      <c r="F544" s="144" t="s">
        <v>19</v>
      </c>
      <c r="G544" s="146" t="s">
        <v>892</v>
      </c>
      <c r="H544" s="145" t="s">
        <v>22</v>
      </c>
      <c r="I544" s="145" t="s">
        <v>182</v>
      </c>
      <c r="J544" s="147" t="s">
        <v>34</v>
      </c>
      <c r="K544" s="15"/>
      <c r="L544" s="149">
        <v>45992</v>
      </c>
      <c r="M544" s="125"/>
      <c r="N544" s="257" t="s">
        <v>3287</v>
      </c>
    </row>
    <row r="545" spans="1:14" s="139" customFormat="1" ht="35.1" customHeight="1" x14ac:dyDescent="0.25">
      <c r="A545" s="12">
        <v>539</v>
      </c>
      <c r="B545" s="12" t="s">
        <v>3288</v>
      </c>
      <c r="C545" s="145" t="s">
        <v>18</v>
      </c>
      <c r="D545" s="144" t="s">
        <v>19</v>
      </c>
      <c r="E545" s="145" t="s">
        <v>20</v>
      </c>
      <c r="F545" s="144" t="s">
        <v>19</v>
      </c>
      <c r="G545" s="146" t="s">
        <v>892</v>
      </c>
      <c r="H545" s="145" t="s">
        <v>22</v>
      </c>
      <c r="I545" s="145" t="s">
        <v>182</v>
      </c>
      <c r="J545" s="147" t="s">
        <v>34</v>
      </c>
      <c r="K545" s="15"/>
      <c r="L545" s="149">
        <v>45992</v>
      </c>
      <c r="M545" s="125"/>
      <c r="N545" s="257" t="s">
        <v>3288</v>
      </c>
    </row>
    <row r="546" spans="1:14" s="139" customFormat="1" ht="35.1" customHeight="1" x14ac:dyDescent="0.25">
      <c r="A546" s="12">
        <v>540</v>
      </c>
      <c r="B546" s="12" t="s">
        <v>3289</v>
      </c>
      <c r="C546" s="145" t="s">
        <v>18</v>
      </c>
      <c r="D546" s="144" t="s">
        <v>19</v>
      </c>
      <c r="E546" s="145" t="s">
        <v>20</v>
      </c>
      <c r="F546" s="144" t="s">
        <v>19</v>
      </c>
      <c r="G546" s="146" t="s">
        <v>892</v>
      </c>
      <c r="H546" s="145" t="s">
        <v>22</v>
      </c>
      <c r="I546" s="145" t="s">
        <v>182</v>
      </c>
      <c r="J546" s="147" t="s">
        <v>34</v>
      </c>
      <c r="K546" s="15"/>
      <c r="L546" s="149">
        <v>45992</v>
      </c>
      <c r="M546" s="125"/>
      <c r="N546" s="257" t="s">
        <v>3289</v>
      </c>
    </row>
    <row r="547" spans="1:14" s="139" customFormat="1" ht="35.1" customHeight="1" x14ac:dyDescent="0.25">
      <c r="A547" s="12">
        <v>541</v>
      </c>
      <c r="B547" s="12" t="s">
        <v>3290</v>
      </c>
      <c r="C547" s="145" t="s">
        <v>18</v>
      </c>
      <c r="D547" s="144" t="s">
        <v>19</v>
      </c>
      <c r="E547" s="145" t="s">
        <v>20</v>
      </c>
      <c r="F547" s="144" t="s">
        <v>19</v>
      </c>
      <c r="G547" s="146" t="s">
        <v>892</v>
      </c>
      <c r="H547" s="145" t="s">
        <v>22</v>
      </c>
      <c r="I547" s="145" t="s">
        <v>182</v>
      </c>
      <c r="J547" s="147" t="s">
        <v>34</v>
      </c>
      <c r="K547" s="15"/>
      <c r="L547" s="149">
        <v>45992</v>
      </c>
      <c r="M547" s="125"/>
      <c r="N547" s="257" t="s">
        <v>3290</v>
      </c>
    </row>
    <row r="548" spans="1:14" s="139" customFormat="1" ht="35.1" customHeight="1" x14ac:dyDescent="0.25">
      <c r="A548" s="12">
        <v>542</v>
      </c>
      <c r="B548" s="12" t="s">
        <v>3291</v>
      </c>
      <c r="C548" s="145" t="s">
        <v>18</v>
      </c>
      <c r="D548" s="144" t="s">
        <v>19</v>
      </c>
      <c r="E548" s="145" t="s">
        <v>20</v>
      </c>
      <c r="F548" s="144" t="s">
        <v>19</v>
      </c>
      <c r="G548" s="146" t="s">
        <v>892</v>
      </c>
      <c r="H548" s="145" t="s">
        <v>22</v>
      </c>
      <c r="I548" s="145" t="s">
        <v>182</v>
      </c>
      <c r="J548" s="147" t="s">
        <v>34</v>
      </c>
      <c r="K548" s="15"/>
      <c r="L548" s="149">
        <v>45992</v>
      </c>
      <c r="M548" s="125"/>
      <c r="N548" s="257" t="s">
        <v>3291</v>
      </c>
    </row>
    <row r="549" spans="1:14" s="139" customFormat="1" ht="35.1" customHeight="1" x14ac:dyDescent="0.25">
      <c r="A549" s="12">
        <v>543</v>
      </c>
      <c r="B549" s="12" t="s">
        <v>3292</v>
      </c>
      <c r="C549" s="145" t="s">
        <v>18</v>
      </c>
      <c r="D549" s="144" t="s">
        <v>19</v>
      </c>
      <c r="E549" s="145" t="s">
        <v>20</v>
      </c>
      <c r="F549" s="144" t="s">
        <v>19</v>
      </c>
      <c r="G549" s="146" t="s">
        <v>892</v>
      </c>
      <c r="H549" s="145" t="s">
        <v>22</v>
      </c>
      <c r="I549" s="145" t="s">
        <v>182</v>
      </c>
      <c r="J549" s="147" t="s">
        <v>34</v>
      </c>
      <c r="K549" s="15"/>
      <c r="L549" s="149">
        <v>45992</v>
      </c>
      <c r="M549" s="125"/>
      <c r="N549" s="257" t="s">
        <v>3292</v>
      </c>
    </row>
    <row r="550" spans="1:14" s="139" customFormat="1" ht="35.1" customHeight="1" x14ac:dyDescent="0.25">
      <c r="A550" s="12">
        <v>544</v>
      </c>
      <c r="B550" s="12" t="s">
        <v>3293</v>
      </c>
      <c r="C550" s="145" t="s">
        <v>18</v>
      </c>
      <c r="D550" s="144" t="s">
        <v>19</v>
      </c>
      <c r="E550" s="145" t="s">
        <v>20</v>
      </c>
      <c r="F550" s="144" t="s">
        <v>19</v>
      </c>
      <c r="G550" s="146" t="s">
        <v>892</v>
      </c>
      <c r="H550" s="145" t="s">
        <v>22</v>
      </c>
      <c r="I550" s="145" t="s">
        <v>182</v>
      </c>
      <c r="J550" s="147" t="s">
        <v>34</v>
      </c>
      <c r="K550" s="15"/>
      <c r="L550" s="149">
        <v>45992</v>
      </c>
      <c r="M550" s="125"/>
      <c r="N550" s="257" t="s">
        <v>3293</v>
      </c>
    </row>
    <row r="551" spans="1:14" s="139" customFormat="1" ht="35.1" customHeight="1" x14ac:dyDescent="0.25">
      <c r="A551" s="12">
        <v>545</v>
      </c>
      <c r="B551" s="12" t="s">
        <v>3294</v>
      </c>
      <c r="C551" s="145" t="s">
        <v>18</v>
      </c>
      <c r="D551" s="144" t="s">
        <v>19</v>
      </c>
      <c r="E551" s="145" t="s">
        <v>20</v>
      </c>
      <c r="F551" s="144" t="s">
        <v>19</v>
      </c>
      <c r="G551" s="146" t="s">
        <v>892</v>
      </c>
      <c r="H551" s="145" t="s">
        <v>22</v>
      </c>
      <c r="I551" s="145" t="s">
        <v>182</v>
      </c>
      <c r="J551" s="147" t="s">
        <v>34</v>
      </c>
      <c r="K551" s="15"/>
      <c r="L551" s="149">
        <v>45992</v>
      </c>
      <c r="M551" s="125"/>
      <c r="N551" s="257" t="s">
        <v>3294</v>
      </c>
    </row>
    <row r="552" spans="1:14" s="139" customFormat="1" ht="35.1" customHeight="1" x14ac:dyDescent="0.25">
      <c r="A552" s="12">
        <v>546</v>
      </c>
      <c r="B552" s="12" t="s">
        <v>3295</v>
      </c>
      <c r="C552" s="145" t="s">
        <v>18</v>
      </c>
      <c r="D552" s="144" t="s">
        <v>19</v>
      </c>
      <c r="E552" s="145" t="s">
        <v>20</v>
      </c>
      <c r="F552" s="144" t="s">
        <v>19</v>
      </c>
      <c r="G552" s="146" t="s">
        <v>892</v>
      </c>
      <c r="H552" s="145" t="s">
        <v>22</v>
      </c>
      <c r="I552" s="145" t="s">
        <v>182</v>
      </c>
      <c r="J552" s="147" t="s">
        <v>34</v>
      </c>
      <c r="K552" s="15"/>
      <c r="L552" s="149">
        <v>45992</v>
      </c>
      <c r="M552" s="125"/>
      <c r="N552" s="257" t="s">
        <v>3295</v>
      </c>
    </row>
    <row r="553" spans="1:14" s="139" customFormat="1" ht="35.1" customHeight="1" x14ac:dyDescent="0.25">
      <c r="A553" s="12">
        <v>547</v>
      </c>
      <c r="B553" s="12" t="s">
        <v>3296</v>
      </c>
      <c r="C553" s="145" t="s">
        <v>18</v>
      </c>
      <c r="D553" s="144" t="s">
        <v>19</v>
      </c>
      <c r="E553" s="145" t="s">
        <v>20</v>
      </c>
      <c r="F553" s="144" t="s">
        <v>19</v>
      </c>
      <c r="G553" s="146" t="s">
        <v>892</v>
      </c>
      <c r="H553" s="145" t="s">
        <v>22</v>
      </c>
      <c r="I553" s="145" t="s">
        <v>182</v>
      </c>
      <c r="J553" s="147" t="s">
        <v>34</v>
      </c>
      <c r="K553" s="15"/>
      <c r="L553" s="149">
        <v>45992</v>
      </c>
      <c r="M553" s="125"/>
      <c r="N553" s="257" t="s">
        <v>3296</v>
      </c>
    </row>
    <row r="554" spans="1:14" s="139" customFormat="1" ht="35.1" customHeight="1" x14ac:dyDescent="0.25">
      <c r="A554" s="12">
        <v>548</v>
      </c>
      <c r="B554" s="12" t="s">
        <v>3297</v>
      </c>
      <c r="C554" s="145" t="s">
        <v>18</v>
      </c>
      <c r="D554" s="144" t="s">
        <v>19</v>
      </c>
      <c r="E554" s="145" t="s">
        <v>20</v>
      </c>
      <c r="F554" s="144" t="s">
        <v>19</v>
      </c>
      <c r="G554" s="146" t="s">
        <v>892</v>
      </c>
      <c r="H554" s="145" t="s">
        <v>22</v>
      </c>
      <c r="I554" s="145" t="s">
        <v>182</v>
      </c>
      <c r="J554" s="147" t="s">
        <v>34</v>
      </c>
      <c r="K554" s="15"/>
      <c r="L554" s="149">
        <v>45992</v>
      </c>
      <c r="M554" s="125"/>
      <c r="N554" s="257" t="s">
        <v>3297</v>
      </c>
    </row>
    <row r="555" spans="1:14" s="139" customFormat="1" ht="35.1" customHeight="1" x14ac:dyDescent="0.25">
      <c r="A555" s="12">
        <v>549</v>
      </c>
      <c r="B555" s="12" t="s">
        <v>3298</v>
      </c>
      <c r="C555" s="145" t="s">
        <v>18</v>
      </c>
      <c r="D555" s="144" t="s">
        <v>19</v>
      </c>
      <c r="E555" s="145" t="s">
        <v>20</v>
      </c>
      <c r="F555" s="144" t="s">
        <v>19</v>
      </c>
      <c r="G555" s="146" t="s">
        <v>892</v>
      </c>
      <c r="H555" s="145" t="s">
        <v>22</v>
      </c>
      <c r="I555" s="145" t="s">
        <v>182</v>
      </c>
      <c r="J555" s="147" t="s">
        <v>34</v>
      </c>
      <c r="K555" s="15"/>
      <c r="L555" s="149">
        <v>45992</v>
      </c>
      <c r="M555" s="125"/>
      <c r="N555" s="257" t="s">
        <v>3298</v>
      </c>
    </row>
    <row r="556" spans="1:14" s="139" customFormat="1" ht="35.1" customHeight="1" x14ac:dyDescent="0.25">
      <c r="A556" s="12">
        <v>550</v>
      </c>
      <c r="B556" s="12" t="s">
        <v>3299</v>
      </c>
      <c r="C556" s="145" t="s">
        <v>18</v>
      </c>
      <c r="D556" s="144" t="s">
        <v>19</v>
      </c>
      <c r="E556" s="145" t="s">
        <v>20</v>
      </c>
      <c r="F556" s="144" t="s">
        <v>19</v>
      </c>
      <c r="G556" s="146" t="s">
        <v>892</v>
      </c>
      <c r="H556" s="145" t="s">
        <v>22</v>
      </c>
      <c r="I556" s="145" t="s">
        <v>182</v>
      </c>
      <c r="J556" s="147" t="s">
        <v>34</v>
      </c>
      <c r="K556" s="15"/>
      <c r="L556" s="149">
        <v>45992</v>
      </c>
      <c r="M556" s="125"/>
      <c r="N556" s="257" t="s">
        <v>3299</v>
      </c>
    </row>
    <row r="557" spans="1:14" s="139" customFormat="1" ht="35.1" customHeight="1" x14ac:dyDescent="0.25">
      <c r="A557" s="12">
        <v>551</v>
      </c>
      <c r="B557" s="12" t="s">
        <v>3300</v>
      </c>
      <c r="C557" s="145" t="s">
        <v>18</v>
      </c>
      <c r="D557" s="144" t="s">
        <v>19</v>
      </c>
      <c r="E557" s="145" t="s">
        <v>20</v>
      </c>
      <c r="F557" s="144" t="s">
        <v>19</v>
      </c>
      <c r="G557" s="146" t="s">
        <v>892</v>
      </c>
      <c r="H557" s="145" t="s">
        <v>22</v>
      </c>
      <c r="I557" s="145" t="s">
        <v>182</v>
      </c>
      <c r="J557" s="147" t="s">
        <v>34</v>
      </c>
      <c r="K557" s="15"/>
      <c r="L557" s="149">
        <v>45992</v>
      </c>
      <c r="M557" s="125"/>
      <c r="N557" s="257" t="s">
        <v>3300</v>
      </c>
    </row>
    <row r="558" spans="1:14" s="139" customFormat="1" ht="35.1" customHeight="1" x14ac:dyDescent="0.25">
      <c r="A558" s="12">
        <v>552</v>
      </c>
      <c r="B558" s="12" t="s">
        <v>3301</v>
      </c>
      <c r="C558" s="145" t="s">
        <v>18</v>
      </c>
      <c r="D558" s="144" t="s">
        <v>19</v>
      </c>
      <c r="E558" s="145" t="s">
        <v>20</v>
      </c>
      <c r="F558" s="144" t="s">
        <v>19</v>
      </c>
      <c r="G558" s="146" t="s">
        <v>892</v>
      </c>
      <c r="H558" s="145" t="s">
        <v>22</v>
      </c>
      <c r="I558" s="145" t="s">
        <v>182</v>
      </c>
      <c r="J558" s="147" t="s">
        <v>34</v>
      </c>
      <c r="K558" s="15"/>
      <c r="L558" s="149">
        <v>45992</v>
      </c>
      <c r="M558" s="125"/>
      <c r="N558" s="257" t="s">
        <v>3301</v>
      </c>
    </row>
    <row r="559" spans="1:14" s="139" customFormat="1" ht="35.1" customHeight="1" x14ac:dyDescent="0.25">
      <c r="A559" s="12">
        <v>553</v>
      </c>
      <c r="B559" s="12" t="s">
        <v>3302</v>
      </c>
      <c r="C559" s="145" t="s">
        <v>18</v>
      </c>
      <c r="D559" s="144" t="s">
        <v>19</v>
      </c>
      <c r="E559" s="145" t="s">
        <v>20</v>
      </c>
      <c r="F559" s="144" t="s">
        <v>19</v>
      </c>
      <c r="G559" s="146" t="s">
        <v>892</v>
      </c>
      <c r="H559" s="145" t="s">
        <v>22</v>
      </c>
      <c r="I559" s="145" t="s">
        <v>182</v>
      </c>
      <c r="J559" s="147" t="s">
        <v>34</v>
      </c>
      <c r="K559" s="15"/>
      <c r="L559" s="149">
        <v>45992</v>
      </c>
      <c r="M559" s="125"/>
      <c r="N559" s="257" t="s">
        <v>3302</v>
      </c>
    </row>
    <row r="560" spans="1:14" s="139" customFormat="1" ht="35.1" customHeight="1" x14ac:dyDescent="0.25">
      <c r="A560" s="12">
        <v>554</v>
      </c>
      <c r="B560" s="12" t="s">
        <v>3303</v>
      </c>
      <c r="C560" s="145" t="s">
        <v>18</v>
      </c>
      <c r="D560" s="144" t="s">
        <v>19</v>
      </c>
      <c r="E560" s="145" t="s">
        <v>20</v>
      </c>
      <c r="F560" s="144" t="s">
        <v>19</v>
      </c>
      <c r="G560" s="146" t="s">
        <v>892</v>
      </c>
      <c r="H560" s="145" t="s">
        <v>22</v>
      </c>
      <c r="I560" s="145" t="s">
        <v>182</v>
      </c>
      <c r="J560" s="147" t="s">
        <v>34</v>
      </c>
      <c r="K560" s="15"/>
      <c r="L560" s="149">
        <v>45992</v>
      </c>
      <c r="M560" s="125"/>
      <c r="N560" s="257" t="s">
        <v>3303</v>
      </c>
    </row>
    <row r="561" spans="1:14" s="139" customFormat="1" ht="35.1" customHeight="1" x14ac:dyDescent="0.25">
      <c r="A561" s="12">
        <v>555</v>
      </c>
      <c r="B561" s="12" t="s">
        <v>3304</v>
      </c>
      <c r="C561" s="145" t="s">
        <v>18</v>
      </c>
      <c r="D561" s="144" t="s">
        <v>19</v>
      </c>
      <c r="E561" s="145" t="s">
        <v>20</v>
      </c>
      <c r="F561" s="144" t="s">
        <v>19</v>
      </c>
      <c r="G561" s="146" t="s">
        <v>892</v>
      </c>
      <c r="H561" s="145" t="s">
        <v>22</v>
      </c>
      <c r="I561" s="145" t="s">
        <v>182</v>
      </c>
      <c r="J561" s="147" t="s">
        <v>34</v>
      </c>
      <c r="K561" s="15"/>
      <c r="L561" s="149">
        <v>45992</v>
      </c>
      <c r="M561" s="125"/>
      <c r="N561" s="257" t="s">
        <v>3304</v>
      </c>
    </row>
    <row r="562" spans="1:14" s="139" customFormat="1" ht="35.1" customHeight="1" x14ac:dyDescent="0.25">
      <c r="A562" s="12">
        <v>556</v>
      </c>
      <c r="B562" s="12" t="s">
        <v>3305</v>
      </c>
      <c r="C562" s="145" t="s">
        <v>18</v>
      </c>
      <c r="D562" s="144" t="s">
        <v>19</v>
      </c>
      <c r="E562" s="145" t="s">
        <v>20</v>
      </c>
      <c r="F562" s="144" t="s">
        <v>19</v>
      </c>
      <c r="G562" s="146" t="s">
        <v>892</v>
      </c>
      <c r="H562" s="145" t="s">
        <v>22</v>
      </c>
      <c r="I562" s="145" t="s">
        <v>182</v>
      </c>
      <c r="J562" s="147" t="s">
        <v>34</v>
      </c>
      <c r="K562" s="15"/>
      <c r="L562" s="149">
        <v>45992</v>
      </c>
      <c r="M562" s="125"/>
      <c r="N562" s="257" t="s">
        <v>3305</v>
      </c>
    </row>
    <row r="563" spans="1:14" s="139" customFormat="1" ht="35.1" customHeight="1" x14ac:dyDescent="0.25">
      <c r="A563" s="12">
        <v>557</v>
      </c>
      <c r="B563" s="12" t="s">
        <v>3306</v>
      </c>
      <c r="C563" s="145" t="s">
        <v>18</v>
      </c>
      <c r="D563" s="144" t="s">
        <v>19</v>
      </c>
      <c r="E563" s="145" t="s">
        <v>20</v>
      </c>
      <c r="F563" s="144" t="s">
        <v>19</v>
      </c>
      <c r="G563" s="146" t="s">
        <v>892</v>
      </c>
      <c r="H563" s="145" t="s">
        <v>22</v>
      </c>
      <c r="I563" s="145" t="s">
        <v>182</v>
      </c>
      <c r="J563" s="147" t="s">
        <v>34</v>
      </c>
      <c r="K563" s="15"/>
      <c r="L563" s="149">
        <v>45992</v>
      </c>
      <c r="M563" s="125"/>
      <c r="N563" s="257" t="s">
        <v>3306</v>
      </c>
    </row>
    <row r="564" spans="1:14" s="139" customFormat="1" ht="35.1" customHeight="1" x14ac:dyDescent="0.25">
      <c r="A564" s="12">
        <v>558</v>
      </c>
      <c r="B564" s="12" t="s">
        <v>3307</v>
      </c>
      <c r="C564" s="145" t="s">
        <v>18</v>
      </c>
      <c r="D564" s="144" t="s">
        <v>19</v>
      </c>
      <c r="E564" s="145" t="s">
        <v>20</v>
      </c>
      <c r="F564" s="144" t="s">
        <v>19</v>
      </c>
      <c r="G564" s="146" t="s">
        <v>892</v>
      </c>
      <c r="H564" s="145" t="s">
        <v>22</v>
      </c>
      <c r="I564" s="145" t="s">
        <v>182</v>
      </c>
      <c r="J564" s="147" t="s">
        <v>34</v>
      </c>
      <c r="K564" s="15"/>
      <c r="L564" s="149">
        <v>45992</v>
      </c>
      <c r="M564" s="125"/>
      <c r="N564" s="257" t="s">
        <v>3307</v>
      </c>
    </row>
    <row r="565" spans="1:14" s="139" customFormat="1" ht="35.1" customHeight="1" x14ac:dyDescent="0.25">
      <c r="A565" s="12">
        <v>559</v>
      </c>
      <c r="B565" s="12" t="s">
        <v>3308</v>
      </c>
      <c r="C565" s="145" t="s">
        <v>18</v>
      </c>
      <c r="D565" s="144" t="s">
        <v>19</v>
      </c>
      <c r="E565" s="145" t="s">
        <v>20</v>
      </c>
      <c r="F565" s="144" t="s">
        <v>19</v>
      </c>
      <c r="G565" s="146" t="s">
        <v>892</v>
      </c>
      <c r="H565" s="145" t="s">
        <v>22</v>
      </c>
      <c r="I565" s="145" t="s">
        <v>182</v>
      </c>
      <c r="J565" s="147" t="s">
        <v>34</v>
      </c>
      <c r="K565" s="15"/>
      <c r="L565" s="149">
        <v>45992</v>
      </c>
      <c r="M565" s="125"/>
      <c r="N565" s="257" t="s">
        <v>3308</v>
      </c>
    </row>
    <row r="566" spans="1:14" s="139" customFormat="1" ht="35.1" customHeight="1" x14ac:dyDescent="0.25">
      <c r="A566" s="12">
        <v>560</v>
      </c>
      <c r="B566" s="12" t="s">
        <v>3309</v>
      </c>
      <c r="C566" s="145" t="s">
        <v>18</v>
      </c>
      <c r="D566" s="144" t="s">
        <v>19</v>
      </c>
      <c r="E566" s="145" t="s">
        <v>20</v>
      </c>
      <c r="F566" s="144" t="s">
        <v>19</v>
      </c>
      <c r="G566" s="146" t="s">
        <v>892</v>
      </c>
      <c r="H566" s="145" t="s">
        <v>22</v>
      </c>
      <c r="I566" s="145" t="s">
        <v>182</v>
      </c>
      <c r="J566" s="147" t="s">
        <v>34</v>
      </c>
      <c r="K566" s="15"/>
      <c r="L566" s="149">
        <v>45992</v>
      </c>
      <c r="M566" s="125"/>
      <c r="N566" s="257" t="s">
        <v>3309</v>
      </c>
    </row>
    <row r="567" spans="1:14" s="139" customFormat="1" ht="35.1" customHeight="1" x14ac:dyDescent="0.25">
      <c r="A567" s="12">
        <v>561</v>
      </c>
      <c r="B567" s="12" t="s">
        <v>3309</v>
      </c>
      <c r="C567" s="145" t="s">
        <v>18</v>
      </c>
      <c r="D567" s="144" t="s">
        <v>19</v>
      </c>
      <c r="E567" s="145" t="s">
        <v>20</v>
      </c>
      <c r="F567" s="144" t="s">
        <v>19</v>
      </c>
      <c r="G567" s="146" t="s">
        <v>892</v>
      </c>
      <c r="H567" s="145" t="s">
        <v>22</v>
      </c>
      <c r="I567" s="145" t="s">
        <v>182</v>
      </c>
      <c r="J567" s="147" t="s">
        <v>34</v>
      </c>
      <c r="K567" s="15"/>
      <c r="L567" s="149">
        <v>45992</v>
      </c>
      <c r="M567" s="125"/>
      <c r="N567" s="257" t="s">
        <v>3309</v>
      </c>
    </row>
    <row r="568" spans="1:14" s="139" customFormat="1" ht="35.1" customHeight="1" x14ac:dyDescent="0.25">
      <c r="A568" s="12">
        <v>562</v>
      </c>
      <c r="B568" s="12" t="s">
        <v>3310</v>
      </c>
      <c r="C568" s="145" t="s">
        <v>18</v>
      </c>
      <c r="D568" s="144" t="s">
        <v>19</v>
      </c>
      <c r="E568" s="145" t="s">
        <v>20</v>
      </c>
      <c r="F568" s="144" t="s">
        <v>19</v>
      </c>
      <c r="G568" s="146" t="s">
        <v>892</v>
      </c>
      <c r="H568" s="145" t="s">
        <v>22</v>
      </c>
      <c r="I568" s="145" t="s">
        <v>182</v>
      </c>
      <c r="J568" s="147" t="s">
        <v>34</v>
      </c>
      <c r="K568" s="15"/>
      <c r="L568" s="149">
        <v>45992</v>
      </c>
      <c r="M568" s="125"/>
      <c r="N568" s="257" t="s">
        <v>3310</v>
      </c>
    </row>
    <row r="569" spans="1:14" s="139" customFormat="1" ht="35.1" customHeight="1" x14ac:dyDescent="0.25">
      <c r="A569" s="12">
        <v>563</v>
      </c>
      <c r="B569" s="12" t="s">
        <v>3311</v>
      </c>
      <c r="C569" s="145" t="s">
        <v>18</v>
      </c>
      <c r="D569" s="144" t="s">
        <v>19</v>
      </c>
      <c r="E569" s="145" t="s">
        <v>20</v>
      </c>
      <c r="F569" s="144" t="s">
        <v>19</v>
      </c>
      <c r="G569" s="146" t="s">
        <v>892</v>
      </c>
      <c r="H569" s="145" t="s">
        <v>22</v>
      </c>
      <c r="I569" s="145" t="s">
        <v>182</v>
      </c>
      <c r="J569" s="147" t="s">
        <v>34</v>
      </c>
      <c r="K569" s="15"/>
      <c r="L569" s="149">
        <v>45992</v>
      </c>
      <c r="M569" s="125"/>
      <c r="N569" s="257" t="s">
        <v>3311</v>
      </c>
    </row>
    <row r="570" spans="1:14" s="139" customFormat="1" ht="35.1" customHeight="1" x14ac:dyDescent="0.25">
      <c r="A570" s="12">
        <v>564</v>
      </c>
      <c r="B570" s="12" t="s">
        <v>3312</v>
      </c>
      <c r="C570" s="145" t="s">
        <v>18</v>
      </c>
      <c r="D570" s="144" t="s">
        <v>19</v>
      </c>
      <c r="E570" s="145" t="s">
        <v>20</v>
      </c>
      <c r="F570" s="144" t="s">
        <v>19</v>
      </c>
      <c r="G570" s="146" t="s">
        <v>892</v>
      </c>
      <c r="H570" s="145" t="s">
        <v>22</v>
      </c>
      <c r="I570" s="145" t="s">
        <v>182</v>
      </c>
      <c r="J570" s="147" t="s">
        <v>34</v>
      </c>
      <c r="K570" s="15"/>
      <c r="L570" s="149">
        <v>45992</v>
      </c>
      <c r="M570" s="125"/>
      <c r="N570" s="257" t="s">
        <v>3312</v>
      </c>
    </row>
    <row r="571" spans="1:14" s="139" customFormat="1" ht="35.1" customHeight="1" x14ac:dyDescent="0.25">
      <c r="A571" s="12">
        <v>565</v>
      </c>
      <c r="B571" s="12" t="s">
        <v>3313</v>
      </c>
      <c r="C571" s="145" t="s">
        <v>26</v>
      </c>
      <c r="D571" s="144" t="s">
        <v>19</v>
      </c>
      <c r="E571" s="145" t="s">
        <v>20</v>
      </c>
      <c r="F571" s="144" t="s">
        <v>19</v>
      </c>
      <c r="G571" s="146" t="s">
        <v>892</v>
      </c>
      <c r="H571" s="145" t="s">
        <v>22</v>
      </c>
      <c r="I571" s="145" t="s">
        <v>3360</v>
      </c>
      <c r="J571" s="147" t="s">
        <v>34</v>
      </c>
      <c r="K571" s="15"/>
      <c r="L571" s="149">
        <v>45992</v>
      </c>
      <c r="M571" s="125"/>
      <c r="N571" s="257" t="s">
        <v>3313</v>
      </c>
    </row>
    <row r="572" spans="1:14" s="139" customFormat="1" ht="35.1" customHeight="1" x14ac:dyDescent="0.25">
      <c r="A572" s="12">
        <v>566</v>
      </c>
      <c r="B572" s="12" t="s">
        <v>3314</v>
      </c>
      <c r="C572" s="145" t="s">
        <v>26</v>
      </c>
      <c r="D572" s="144" t="s">
        <v>19</v>
      </c>
      <c r="E572" s="145" t="s">
        <v>20</v>
      </c>
      <c r="F572" s="144" t="s">
        <v>19</v>
      </c>
      <c r="G572" s="146" t="s">
        <v>892</v>
      </c>
      <c r="H572" s="145" t="s">
        <v>22</v>
      </c>
      <c r="I572" s="145" t="s">
        <v>3360</v>
      </c>
      <c r="J572" s="147" t="s">
        <v>34</v>
      </c>
      <c r="K572" s="15"/>
      <c r="L572" s="149">
        <v>45992</v>
      </c>
      <c r="M572" s="125"/>
      <c r="N572" s="257" t="s">
        <v>3314</v>
      </c>
    </row>
    <row r="573" spans="1:14" s="139" customFormat="1" ht="35.1" customHeight="1" x14ac:dyDescent="0.25">
      <c r="A573" s="12">
        <v>567</v>
      </c>
      <c r="B573" s="12" t="s">
        <v>3315</v>
      </c>
      <c r="C573" s="145" t="s">
        <v>26</v>
      </c>
      <c r="D573" s="144" t="s">
        <v>19</v>
      </c>
      <c r="E573" s="145" t="s">
        <v>20</v>
      </c>
      <c r="F573" s="144" t="s">
        <v>19</v>
      </c>
      <c r="G573" s="146" t="s">
        <v>892</v>
      </c>
      <c r="H573" s="145" t="s">
        <v>22</v>
      </c>
      <c r="I573" s="145" t="s">
        <v>3360</v>
      </c>
      <c r="J573" s="147" t="s">
        <v>34</v>
      </c>
      <c r="K573" s="15"/>
      <c r="L573" s="149">
        <v>45992</v>
      </c>
      <c r="M573" s="125"/>
      <c r="N573" s="257" t="s">
        <v>3315</v>
      </c>
    </row>
    <row r="574" spans="1:14" s="139" customFormat="1" ht="35.1" customHeight="1" x14ac:dyDescent="0.25">
      <c r="A574" s="12">
        <v>568</v>
      </c>
      <c r="B574" s="12" t="s">
        <v>3316</v>
      </c>
      <c r="C574" s="145" t="s">
        <v>18</v>
      </c>
      <c r="D574" s="144" t="s">
        <v>19</v>
      </c>
      <c r="E574" s="145" t="s">
        <v>20</v>
      </c>
      <c r="F574" s="144" t="s">
        <v>19</v>
      </c>
      <c r="G574" s="146" t="s">
        <v>892</v>
      </c>
      <c r="H574" s="145" t="s">
        <v>22</v>
      </c>
      <c r="I574" s="145" t="s">
        <v>3360</v>
      </c>
      <c r="J574" s="147" t="s">
        <v>34</v>
      </c>
      <c r="K574" s="15"/>
      <c r="L574" s="149">
        <v>45992</v>
      </c>
      <c r="M574" s="125"/>
      <c r="N574" s="257" t="s">
        <v>3316</v>
      </c>
    </row>
    <row r="575" spans="1:14" s="139" customFormat="1" ht="35.1" customHeight="1" x14ac:dyDescent="0.25">
      <c r="A575" s="12">
        <v>569</v>
      </c>
      <c r="B575" s="12" t="s">
        <v>3317</v>
      </c>
      <c r="C575" s="145" t="s">
        <v>18</v>
      </c>
      <c r="D575" s="144" t="s">
        <v>19</v>
      </c>
      <c r="E575" s="145" t="s">
        <v>20</v>
      </c>
      <c r="F575" s="144" t="s">
        <v>19</v>
      </c>
      <c r="G575" s="146" t="s">
        <v>892</v>
      </c>
      <c r="H575" s="145" t="s">
        <v>22</v>
      </c>
      <c r="I575" s="145" t="s">
        <v>3360</v>
      </c>
      <c r="J575" s="147" t="s">
        <v>34</v>
      </c>
      <c r="K575" s="15"/>
      <c r="L575" s="149">
        <v>45992</v>
      </c>
      <c r="M575" s="125"/>
      <c r="N575" s="257" t="s">
        <v>3317</v>
      </c>
    </row>
    <row r="576" spans="1:14" s="139" customFormat="1" ht="35.1" customHeight="1" x14ac:dyDescent="0.25">
      <c r="A576" s="12">
        <v>570</v>
      </c>
      <c r="B576" s="12" t="s">
        <v>3318</v>
      </c>
      <c r="C576" s="145" t="s">
        <v>18</v>
      </c>
      <c r="D576" s="144" t="s">
        <v>19</v>
      </c>
      <c r="E576" s="145" t="s">
        <v>20</v>
      </c>
      <c r="F576" s="144" t="s">
        <v>19</v>
      </c>
      <c r="G576" s="146" t="s">
        <v>892</v>
      </c>
      <c r="H576" s="145" t="s">
        <v>22</v>
      </c>
      <c r="I576" s="145" t="s">
        <v>3360</v>
      </c>
      <c r="J576" s="147" t="s">
        <v>34</v>
      </c>
      <c r="K576" s="15"/>
      <c r="L576" s="149">
        <v>45992</v>
      </c>
      <c r="M576" s="125"/>
      <c r="N576" s="257" t="s">
        <v>3318</v>
      </c>
    </row>
    <row r="577" spans="1:14" s="139" customFormat="1" ht="35.1" customHeight="1" x14ac:dyDescent="0.25">
      <c r="A577" s="12">
        <v>571</v>
      </c>
      <c r="B577" s="12" t="s">
        <v>3319</v>
      </c>
      <c r="C577" s="145" t="s">
        <v>18</v>
      </c>
      <c r="D577" s="144" t="s">
        <v>19</v>
      </c>
      <c r="E577" s="145" t="s">
        <v>20</v>
      </c>
      <c r="F577" s="144" t="s">
        <v>19</v>
      </c>
      <c r="G577" s="146" t="s">
        <v>892</v>
      </c>
      <c r="H577" s="145" t="s">
        <v>22</v>
      </c>
      <c r="I577" s="145" t="s">
        <v>3360</v>
      </c>
      <c r="J577" s="147" t="s">
        <v>34</v>
      </c>
      <c r="K577" s="15"/>
      <c r="L577" s="149">
        <v>45992</v>
      </c>
      <c r="M577" s="125"/>
      <c r="N577" s="257" t="s">
        <v>3319</v>
      </c>
    </row>
    <row r="578" spans="1:14" s="139" customFormat="1" ht="35.1" customHeight="1" x14ac:dyDescent="0.25">
      <c r="A578" s="12">
        <v>572</v>
      </c>
      <c r="B578" s="12" t="s">
        <v>3320</v>
      </c>
      <c r="C578" s="145" t="s">
        <v>18</v>
      </c>
      <c r="D578" s="144" t="s">
        <v>19</v>
      </c>
      <c r="E578" s="145" t="s">
        <v>20</v>
      </c>
      <c r="F578" s="144" t="s">
        <v>19</v>
      </c>
      <c r="G578" s="146" t="s">
        <v>892</v>
      </c>
      <c r="H578" s="145" t="s">
        <v>22</v>
      </c>
      <c r="I578" s="145" t="s">
        <v>3360</v>
      </c>
      <c r="J578" s="147" t="s">
        <v>34</v>
      </c>
      <c r="K578" s="15"/>
      <c r="L578" s="149">
        <v>45992</v>
      </c>
      <c r="M578" s="125"/>
      <c r="N578" s="257" t="s">
        <v>3320</v>
      </c>
    </row>
    <row r="579" spans="1:14" s="139" customFormat="1" ht="35.1" customHeight="1" x14ac:dyDescent="0.25">
      <c r="A579" s="12">
        <v>573</v>
      </c>
      <c r="B579" s="12" t="s">
        <v>3321</v>
      </c>
      <c r="C579" s="145" t="s">
        <v>18</v>
      </c>
      <c r="D579" s="144" t="s">
        <v>19</v>
      </c>
      <c r="E579" s="145" t="s">
        <v>20</v>
      </c>
      <c r="F579" s="144" t="s">
        <v>19</v>
      </c>
      <c r="G579" s="146" t="s">
        <v>892</v>
      </c>
      <c r="H579" s="145" t="s">
        <v>22</v>
      </c>
      <c r="I579" s="145" t="s">
        <v>3360</v>
      </c>
      <c r="J579" s="147" t="s">
        <v>34</v>
      </c>
      <c r="K579" s="15"/>
      <c r="L579" s="149">
        <v>45992</v>
      </c>
      <c r="M579" s="125"/>
      <c r="N579" s="257" t="s">
        <v>3321</v>
      </c>
    </row>
    <row r="580" spans="1:14" s="139" customFormat="1" ht="35.1" customHeight="1" x14ac:dyDescent="0.25">
      <c r="A580" s="12">
        <v>574</v>
      </c>
      <c r="B580" s="12" t="s">
        <v>3322</v>
      </c>
      <c r="C580" s="145" t="s">
        <v>18</v>
      </c>
      <c r="D580" s="144" t="s">
        <v>19</v>
      </c>
      <c r="E580" s="145" t="s">
        <v>20</v>
      </c>
      <c r="F580" s="144" t="s">
        <v>19</v>
      </c>
      <c r="G580" s="146" t="s">
        <v>892</v>
      </c>
      <c r="H580" s="145" t="s">
        <v>22</v>
      </c>
      <c r="I580" s="145" t="s">
        <v>3360</v>
      </c>
      <c r="J580" s="147" t="s">
        <v>34</v>
      </c>
      <c r="K580" s="15"/>
      <c r="L580" s="149">
        <v>45992</v>
      </c>
      <c r="M580" s="125"/>
      <c r="N580" s="257" t="s">
        <v>3322</v>
      </c>
    </row>
    <row r="581" spans="1:14" s="139" customFormat="1" ht="35.1" customHeight="1" x14ac:dyDescent="0.25">
      <c r="A581" s="12">
        <v>575</v>
      </c>
      <c r="B581" s="12" t="s">
        <v>3323</v>
      </c>
      <c r="C581" s="145" t="s">
        <v>18</v>
      </c>
      <c r="D581" s="144" t="s">
        <v>19</v>
      </c>
      <c r="E581" s="145" t="s">
        <v>20</v>
      </c>
      <c r="F581" s="144" t="s">
        <v>19</v>
      </c>
      <c r="G581" s="146" t="s">
        <v>892</v>
      </c>
      <c r="H581" s="145" t="s">
        <v>22</v>
      </c>
      <c r="I581" s="145" t="s">
        <v>3360</v>
      </c>
      <c r="J581" s="147" t="s">
        <v>34</v>
      </c>
      <c r="K581" s="15"/>
      <c r="L581" s="149">
        <v>45992</v>
      </c>
      <c r="M581" s="125"/>
      <c r="N581" s="257" t="s">
        <v>3323</v>
      </c>
    </row>
    <row r="582" spans="1:14" s="139" customFormat="1" ht="35.1" customHeight="1" x14ac:dyDescent="0.25">
      <c r="A582" s="12">
        <v>576</v>
      </c>
      <c r="B582" s="12" t="s">
        <v>3324</v>
      </c>
      <c r="C582" s="145" t="s">
        <v>18</v>
      </c>
      <c r="D582" s="144" t="s">
        <v>19</v>
      </c>
      <c r="E582" s="145" t="s">
        <v>20</v>
      </c>
      <c r="F582" s="144" t="s">
        <v>19</v>
      </c>
      <c r="G582" s="146" t="s">
        <v>892</v>
      </c>
      <c r="H582" s="145" t="s">
        <v>22</v>
      </c>
      <c r="I582" s="145" t="s">
        <v>3360</v>
      </c>
      <c r="J582" s="147" t="s">
        <v>34</v>
      </c>
      <c r="K582" s="15"/>
      <c r="L582" s="149">
        <v>45992</v>
      </c>
      <c r="M582" s="125"/>
      <c r="N582" s="257" t="s">
        <v>3324</v>
      </c>
    </row>
    <row r="583" spans="1:14" s="139" customFormat="1" ht="35.1" customHeight="1" x14ac:dyDescent="0.25">
      <c r="A583" s="12">
        <v>577</v>
      </c>
      <c r="B583" s="12" t="s">
        <v>3325</v>
      </c>
      <c r="C583" s="145" t="s">
        <v>18</v>
      </c>
      <c r="D583" s="144" t="s">
        <v>19</v>
      </c>
      <c r="E583" s="145" t="s">
        <v>20</v>
      </c>
      <c r="F583" s="144" t="s">
        <v>19</v>
      </c>
      <c r="G583" s="146" t="s">
        <v>892</v>
      </c>
      <c r="H583" s="145" t="s">
        <v>22</v>
      </c>
      <c r="I583" s="145" t="s">
        <v>3360</v>
      </c>
      <c r="J583" s="147" t="s">
        <v>34</v>
      </c>
      <c r="K583" s="15"/>
      <c r="L583" s="149">
        <v>45992</v>
      </c>
      <c r="M583" s="125"/>
      <c r="N583" s="257" t="s">
        <v>3325</v>
      </c>
    </row>
    <row r="584" spans="1:14" s="139" customFormat="1" ht="35.1" customHeight="1" x14ac:dyDescent="0.25">
      <c r="A584" s="12">
        <v>578</v>
      </c>
      <c r="B584" s="12" t="s">
        <v>3326</v>
      </c>
      <c r="C584" s="145" t="s">
        <v>18</v>
      </c>
      <c r="D584" s="144" t="s">
        <v>19</v>
      </c>
      <c r="E584" s="145" t="s">
        <v>20</v>
      </c>
      <c r="F584" s="144" t="s">
        <v>19</v>
      </c>
      <c r="G584" s="146" t="s">
        <v>892</v>
      </c>
      <c r="H584" s="145" t="s">
        <v>22</v>
      </c>
      <c r="I584" s="145" t="s">
        <v>3360</v>
      </c>
      <c r="J584" s="147" t="s">
        <v>34</v>
      </c>
      <c r="K584" s="15"/>
      <c r="L584" s="149">
        <v>45992</v>
      </c>
      <c r="M584" s="125"/>
      <c r="N584" s="257" t="s">
        <v>3326</v>
      </c>
    </row>
    <row r="585" spans="1:14" s="139" customFormat="1" ht="35.1" customHeight="1" x14ac:dyDescent="0.25">
      <c r="A585" s="12">
        <v>579</v>
      </c>
      <c r="B585" s="12" t="s">
        <v>3327</v>
      </c>
      <c r="C585" s="145" t="s">
        <v>18</v>
      </c>
      <c r="D585" s="144" t="s">
        <v>19</v>
      </c>
      <c r="E585" s="145" t="s">
        <v>20</v>
      </c>
      <c r="F585" s="144" t="s">
        <v>19</v>
      </c>
      <c r="G585" s="146" t="s">
        <v>892</v>
      </c>
      <c r="H585" s="145" t="s">
        <v>22</v>
      </c>
      <c r="I585" s="145" t="s">
        <v>3360</v>
      </c>
      <c r="J585" s="147" t="s">
        <v>34</v>
      </c>
      <c r="K585" s="15"/>
      <c r="L585" s="149">
        <v>45992</v>
      </c>
      <c r="M585" s="125"/>
      <c r="N585" s="257" t="s">
        <v>3327</v>
      </c>
    </row>
    <row r="586" spans="1:14" s="139" customFormat="1" ht="35.1" customHeight="1" x14ac:dyDescent="0.25">
      <c r="A586" s="12">
        <v>580</v>
      </c>
      <c r="B586" s="12" t="s">
        <v>3328</v>
      </c>
      <c r="C586" s="145" t="s">
        <v>18</v>
      </c>
      <c r="D586" s="144" t="s">
        <v>19</v>
      </c>
      <c r="E586" s="145" t="s">
        <v>20</v>
      </c>
      <c r="F586" s="144" t="s">
        <v>19</v>
      </c>
      <c r="G586" s="146" t="s">
        <v>892</v>
      </c>
      <c r="H586" s="145" t="s">
        <v>22</v>
      </c>
      <c r="I586" s="145" t="s">
        <v>3360</v>
      </c>
      <c r="J586" s="147" t="s">
        <v>34</v>
      </c>
      <c r="K586" s="15"/>
      <c r="L586" s="149">
        <v>45992</v>
      </c>
      <c r="M586" s="125"/>
      <c r="N586" s="257" t="s">
        <v>3328</v>
      </c>
    </row>
    <row r="587" spans="1:14" s="139" customFormat="1" ht="35.1" customHeight="1" x14ac:dyDescent="0.25">
      <c r="A587" s="12">
        <v>581</v>
      </c>
      <c r="B587" s="12" t="s">
        <v>3329</v>
      </c>
      <c r="C587" s="145" t="s">
        <v>18</v>
      </c>
      <c r="D587" s="144" t="s">
        <v>19</v>
      </c>
      <c r="E587" s="145" t="s">
        <v>20</v>
      </c>
      <c r="F587" s="144" t="s">
        <v>19</v>
      </c>
      <c r="G587" s="146" t="s">
        <v>892</v>
      </c>
      <c r="H587" s="145" t="s">
        <v>22</v>
      </c>
      <c r="I587" s="145" t="s">
        <v>3360</v>
      </c>
      <c r="J587" s="147" t="s">
        <v>34</v>
      </c>
      <c r="K587" s="15"/>
      <c r="L587" s="149">
        <v>45992</v>
      </c>
      <c r="M587" s="125"/>
      <c r="N587" s="257" t="s">
        <v>3329</v>
      </c>
    </row>
    <row r="588" spans="1:14" s="139" customFormat="1" ht="35.1" customHeight="1" x14ac:dyDescent="0.25">
      <c r="A588" s="12">
        <v>582</v>
      </c>
      <c r="B588" s="12" t="s">
        <v>3330</v>
      </c>
      <c r="C588" s="145" t="s">
        <v>18</v>
      </c>
      <c r="D588" s="144" t="s">
        <v>19</v>
      </c>
      <c r="E588" s="145" t="s">
        <v>20</v>
      </c>
      <c r="F588" s="144" t="s">
        <v>19</v>
      </c>
      <c r="G588" s="146" t="s">
        <v>892</v>
      </c>
      <c r="H588" s="145" t="s">
        <v>22</v>
      </c>
      <c r="I588" s="145" t="s">
        <v>3360</v>
      </c>
      <c r="J588" s="147" t="s">
        <v>34</v>
      </c>
      <c r="K588" s="15"/>
      <c r="L588" s="149">
        <v>45992</v>
      </c>
      <c r="M588" s="125"/>
      <c r="N588" s="257" t="s">
        <v>3330</v>
      </c>
    </row>
    <row r="589" spans="1:14" s="139" customFormat="1" ht="35.1" customHeight="1" x14ac:dyDescent="0.25">
      <c r="A589" s="12">
        <v>583</v>
      </c>
      <c r="B589" s="12" t="s">
        <v>3331</v>
      </c>
      <c r="C589" s="145" t="s">
        <v>18</v>
      </c>
      <c r="D589" s="144" t="s">
        <v>19</v>
      </c>
      <c r="E589" s="145" t="s">
        <v>20</v>
      </c>
      <c r="F589" s="144" t="s">
        <v>19</v>
      </c>
      <c r="G589" s="146" t="s">
        <v>892</v>
      </c>
      <c r="H589" s="145" t="s">
        <v>22</v>
      </c>
      <c r="I589" s="145" t="s">
        <v>3360</v>
      </c>
      <c r="J589" s="147" t="s">
        <v>34</v>
      </c>
      <c r="K589" s="15"/>
      <c r="L589" s="149">
        <v>45992</v>
      </c>
      <c r="M589" s="125"/>
      <c r="N589" s="257" t="s">
        <v>3331</v>
      </c>
    </row>
    <row r="590" spans="1:14" s="139" customFormat="1" ht="35.1" customHeight="1" x14ac:dyDescent="0.25">
      <c r="A590" s="12">
        <v>584</v>
      </c>
      <c r="B590" s="12" t="s">
        <v>3332</v>
      </c>
      <c r="C590" s="145" t="s">
        <v>18</v>
      </c>
      <c r="D590" s="144" t="s">
        <v>19</v>
      </c>
      <c r="E590" s="145" t="s">
        <v>20</v>
      </c>
      <c r="F590" s="144" t="s">
        <v>19</v>
      </c>
      <c r="G590" s="146" t="s">
        <v>892</v>
      </c>
      <c r="H590" s="145" t="s">
        <v>22</v>
      </c>
      <c r="I590" s="145" t="s">
        <v>3360</v>
      </c>
      <c r="J590" s="147" t="s">
        <v>34</v>
      </c>
      <c r="K590" s="15"/>
      <c r="L590" s="149">
        <v>45992</v>
      </c>
      <c r="M590" s="125"/>
      <c r="N590" s="257" t="s">
        <v>3332</v>
      </c>
    </row>
    <row r="591" spans="1:14" s="139" customFormat="1" ht="35.1" customHeight="1" x14ac:dyDescent="0.25">
      <c r="A591" s="12">
        <v>585</v>
      </c>
      <c r="B591" s="12" t="s">
        <v>3333</v>
      </c>
      <c r="C591" s="145" t="s">
        <v>18</v>
      </c>
      <c r="D591" s="144" t="s">
        <v>19</v>
      </c>
      <c r="E591" s="145" t="s">
        <v>20</v>
      </c>
      <c r="F591" s="144" t="s">
        <v>19</v>
      </c>
      <c r="G591" s="146" t="s">
        <v>892</v>
      </c>
      <c r="H591" s="145" t="s">
        <v>22</v>
      </c>
      <c r="I591" s="145" t="s">
        <v>3360</v>
      </c>
      <c r="J591" s="147" t="s">
        <v>34</v>
      </c>
      <c r="K591" s="15"/>
      <c r="L591" s="149">
        <v>45992</v>
      </c>
      <c r="M591" s="125"/>
      <c r="N591" s="257" t="s">
        <v>3333</v>
      </c>
    </row>
    <row r="592" spans="1:14" s="139" customFormat="1" ht="35.1" customHeight="1" x14ac:dyDescent="0.25">
      <c r="A592" s="12">
        <v>586</v>
      </c>
      <c r="B592" s="12" t="s">
        <v>3334</v>
      </c>
      <c r="C592" s="145" t="s">
        <v>18</v>
      </c>
      <c r="D592" s="144" t="s">
        <v>19</v>
      </c>
      <c r="E592" s="145" t="s">
        <v>20</v>
      </c>
      <c r="F592" s="144" t="s">
        <v>19</v>
      </c>
      <c r="G592" s="146" t="s">
        <v>892</v>
      </c>
      <c r="H592" s="145" t="s">
        <v>22</v>
      </c>
      <c r="I592" s="145" t="s">
        <v>3360</v>
      </c>
      <c r="J592" s="147" t="s">
        <v>34</v>
      </c>
      <c r="K592" s="15"/>
      <c r="L592" s="149">
        <v>45992</v>
      </c>
      <c r="M592" s="125"/>
      <c r="N592" s="257" t="s">
        <v>3334</v>
      </c>
    </row>
    <row r="593" spans="1:14" s="139" customFormat="1" ht="35.1" customHeight="1" x14ac:dyDescent="0.25">
      <c r="A593" s="12">
        <v>587</v>
      </c>
      <c r="B593" s="12" t="s">
        <v>3335</v>
      </c>
      <c r="C593" s="145" t="s">
        <v>18</v>
      </c>
      <c r="D593" s="144" t="s">
        <v>19</v>
      </c>
      <c r="E593" s="145" t="s">
        <v>20</v>
      </c>
      <c r="F593" s="144" t="s">
        <v>19</v>
      </c>
      <c r="G593" s="146" t="s">
        <v>892</v>
      </c>
      <c r="H593" s="145" t="s">
        <v>22</v>
      </c>
      <c r="I593" s="145" t="s">
        <v>3360</v>
      </c>
      <c r="J593" s="147" t="s">
        <v>34</v>
      </c>
      <c r="K593" s="15"/>
      <c r="L593" s="149">
        <v>45992</v>
      </c>
      <c r="M593" s="125"/>
      <c r="N593" s="257" t="s">
        <v>3335</v>
      </c>
    </row>
    <row r="594" spans="1:14" s="139" customFormat="1" ht="35.1" customHeight="1" x14ac:dyDescent="0.25">
      <c r="A594" s="12">
        <v>588</v>
      </c>
      <c r="B594" s="12" t="s">
        <v>3336</v>
      </c>
      <c r="C594" s="145" t="s">
        <v>26</v>
      </c>
      <c r="D594" s="144" t="s">
        <v>19</v>
      </c>
      <c r="E594" s="145" t="s">
        <v>20</v>
      </c>
      <c r="F594" s="144" t="s">
        <v>19</v>
      </c>
      <c r="G594" s="146" t="s">
        <v>892</v>
      </c>
      <c r="H594" s="145" t="s">
        <v>22</v>
      </c>
      <c r="I594" s="145" t="s">
        <v>182</v>
      </c>
      <c r="J594" s="147" t="s">
        <v>34</v>
      </c>
      <c r="K594" s="15"/>
      <c r="L594" s="149">
        <v>45992</v>
      </c>
      <c r="M594" s="125"/>
      <c r="N594" s="257" t="s">
        <v>3336</v>
      </c>
    </row>
    <row r="595" spans="1:14" s="139" customFormat="1" ht="35.1" customHeight="1" x14ac:dyDescent="0.25">
      <c r="A595" s="12">
        <v>589</v>
      </c>
      <c r="B595" s="12" t="s">
        <v>3337</v>
      </c>
      <c r="C595" s="145" t="s">
        <v>26</v>
      </c>
      <c r="D595" s="144" t="s">
        <v>19</v>
      </c>
      <c r="E595" s="145" t="s">
        <v>20</v>
      </c>
      <c r="F595" s="144" t="s">
        <v>19</v>
      </c>
      <c r="G595" s="146" t="s">
        <v>892</v>
      </c>
      <c r="H595" s="145" t="s">
        <v>22</v>
      </c>
      <c r="I595" s="145" t="s">
        <v>182</v>
      </c>
      <c r="J595" s="147" t="s">
        <v>34</v>
      </c>
      <c r="K595" s="15"/>
      <c r="L595" s="149">
        <v>45992</v>
      </c>
      <c r="M595" s="125"/>
      <c r="N595" s="257" t="s">
        <v>3337</v>
      </c>
    </row>
    <row r="596" spans="1:14" s="139" customFormat="1" ht="35.1" customHeight="1" x14ac:dyDescent="0.25">
      <c r="A596" s="12">
        <v>590</v>
      </c>
      <c r="B596" s="12" t="s">
        <v>3338</v>
      </c>
      <c r="C596" s="145" t="s">
        <v>26</v>
      </c>
      <c r="D596" s="144" t="s">
        <v>19</v>
      </c>
      <c r="E596" s="145" t="s">
        <v>20</v>
      </c>
      <c r="F596" s="144" t="s">
        <v>19</v>
      </c>
      <c r="G596" s="146" t="s">
        <v>892</v>
      </c>
      <c r="H596" s="145" t="s">
        <v>22</v>
      </c>
      <c r="I596" s="145" t="s">
        <v>182</v>
      </c>
      <c r="J596" s="147" t="s">
        <v>34</v>
      </c>
      <c r="K596" s="15"/>
      <c r="L596" s="149">
        <v>45992</v>
      </c>
      <c r="M596" s="125"/>
      <c r="N596" s="257" t="s">
        <v>3338</v>
      </c>
    </row>
    <row r="597" spans="1:14" s="139" customFormat="1" ht="35.1" customHeight="1" x14ac:dyDescent="0.25">
      <c r="A597" s="12">
        <v>591</v>
      </c>
      <c r="B597" s="12" t="s">
        <v>3339</v>
      </c>
      <c r="C597" s="145" t="s">
        <v>26</v>
      </c>
      <c r="D597" s="144" t="s">
        <v>19</v>
      </c>
      <c r="E597" s="145" t="s">
        <v>20</v>
      </c>
      <c r="F597" s="144" t="s">
        <v>19</v>
      </c>
      <c r="G597" s="146" t="s">
        <v>892</v>
      </c>
      <c r="H597" s="145" t="s">
        <v>22</v>
      </c>
      <c r="I597" s="145" t="s">
        <v>182</v>
      </c>
      <c r="J597" s="147" t="s">
        <v>34</v>
      </c>
      <c r="K597" s="15"/>
      <c r="L597" s="149">
        <v>45992</v>
      </c>
      <c r="M597" s="125"/>
      <c r="N597" s="257" t="s">
        <v>3339</v>
      </c>
    </row>
    <row r="598" spans="1:14" s="139" customFormat="1" ht="35.1" customHeight="1" x14ac:dyDescent="0.25">
      <c r="A598" s="12">
        <v>592</v>
      </c>
      <c r="B598" s="12" t="s">
        <v>3361</v>
      </c>
      <c r="C598" s="145" t="s">
        <v>26</v>
      </c>
      <c r="D598" s="144" t="s">
        <v>19</v>
      </c>
      <c r="E598" s="145" t="s">
        <v>20</v>
      </c>
      <c r="F598" s="144" t="s">
        <v>19</v>
      </c>
      <c r="G598" s="146" t="s">
        <v>892</v>
      </c>
      <c r="H598" s="145" t="s">
        <v>22</v>
      </c>
      <c r="I598" s="145" t="s">
        <v>182</v>
      </c>
      <c r="J598" s="147" t="s">
        <v>34</v>
      </c>
      <c r="K598" s="15"/>
      <c r="L598" s="149">
        <v>45992</v>
      </c>
      <c r="M598" s="125"/>
      <c r="N598" s="257" t="s">
        <v>3361</v>
      </c>
    </row>
    <row r="599" spans="1:14" s="139" customFormat="1" ht="35.1" customHeight="1" x14ac:dyDescent="0.25">
      <c r="A599" s="12">
        <v>593</v>
      </c>
      <c r="B599" s="12" t="s">
        <v>3340</v>
      </c>
      <c r="C599" s="145" t="s">
        <v>18</v>
      </c>
      <c r="D599" s="144" t="s">
        <v>19</v>
      </c>
      <c r="E599" s="145" t="s">
        <v>20</v>
      </c>
      <c r="F599" s="144" t="s">
        <v>19</v>
      </c>
      <c r="G599" s="146" t="s">
        <v>892</v>
      </c>
      <c r="H599" s="145" t="s">
        <v>22</v>
      </c>
      <c r="I599" s="145" t="s">
        <v>1852</v>
      </c>
      <c r="J599" s="147" t="s">
        <v>34</v>
      </c>
      <c r="K599" s="15"/>
      <c r="L599" s="149">
        <v>45992</v>
      </c>
      <c r="M599" s="125"/>
      <c r="N599" s="257" t="s">
        <v>3340</v>
      </c>
    </row>
    <row r="600" spans="1:14" s="139" customFormat="1" ht="35.1" customHeight="1" x14ac:dyDescent="0.25">
      <c r="A600" s="12">
        <v>594</v>
      </c>
      <c r="B600" s="12" t="s">
        <v>3341</v>
      </c>
      <c r="C600" s="145" t="s">
        <v>18</v>
      </c>
      <c r="D600" s="144" t="s">
        <v>19</v>
      </c>
      <c r="E600" s="145" t="s">
        <v>20</v>
      </c>
      <c r="F600" s="144" t="s">
        <v>19</v>
      </c>
      <c r="G600" s="146" t="s">
        <v>892</v>
      </c>
      <c r="H600" s="145" t="s">
        <v>22</v>
      </c>
      <c r="I600" s="145" t="s">
        <v>1852</v>
      </c>
      <c r="J600" s="147" t="s">
        <v>34</v>
      </c>
      <c r="K600" s="15"/>
      <c r="L600" s="149">
        <v>45992</v>
      </c>
      <c r="M600" s="125"/>
      <c r="N600" s="257" t="s">
        <v>3341</v>
      </c>
    </row>
    <row r="601" spans="1:14" s="139" customFormat="1" ht="35.1" customHeight="1" x14ac:dyDescent="0.25">
      <c r="A601" s="12">
        <v>595</v>
      </c>
      <c r="B601" s="12" t="s">
        <v>3342</v>
      </c>
      <c r="C601" s="145" t="s">
        <v>18</v>
      </c>
      <c r="D601" s="144" t="s">
        <v>19</v>
      </c>
      <c r="E601" s="145" t="s">
        <v>20</v>
      </c>
      <c r="F601" s="144" t="s">
        <v>19</v>
      </c>
      <c r="G601" s="146" t="s">
        <v>892</v>
      </c>
      <c r="H601" s="145" t="s">
        <v>22</v>
      </c>
      <c r="I601" s="145" t="s">
        <v>1852</v>
      </c>
      <c r="J601" s="147" t="s">
        <v>34</v>
      </c>
      <c r="K601" s="15"/>
      <c r="L601" s="149">
        <v>45992</v>
      </c>
      <c r="M601" s="125"/>
      <c r="N601" s="257" t="s">
        <v>3342</v>
      </c>
    </row>
    <row r="602" spans="1:14" s="139" customFormat="1" ht="35.1" customHeight="1" x14ac:dyDescent="0.25">
      <c r="A602" s="12">
        <v>596</v>
      </c>
      <c r="B602" s="12" t="s">
        <v>3343</v>
      </c>
      <c r="C602" s="145" t="s">
        <v>18</v>
      </c>
      <c r="D602" s="144" t="s">
        <v>19</v>
      </c>
      <c r="E602" s="145" t="s">
        <v>20</v>
      </c>
      <c r="F602" s="144" t="s">
        <v>19</v>
      </c>
      <c r="G602" s="146" t="s">
        <v>892</v>
      </c>
      <c r="H602" s="145" t="s">
        <v>22</v>
      </c>
      <c r="I602" s="145" t="s">
        <v>1852</v>
      </c>
      <c r="J602" s="147" t="s">
        <v>34</v>
      </c>
      <c r="K602" s="15"/>
      <c r="L602" s="149">
        <v>45992</v>
      </c>
      <c r="M602" s="125"/>
      <c r="N602" s="257" t="s">
        <v>3343</v>
      </c>
    </row>
    <row r="603" spans="1:14" s="139" customFormat="1" ht="35.1" customHeight="1" x14ac:dyDescent="0.25">
      <c r="A603" s="12">
        <v>597</v>
      </c>
      <c r="B603" s="12" t="s">
        <v>3344</v>
      </c>
      <c r="C603" s="145" t="s">
        <v>18</v>
      </c>
      <c r="D603" s="144" t="s">
        <v>19</v>
      </c>
      <c r="E603" s="145" t="s">
        <v>20</v>
      </c>
      <c r="F603" s="144" t="s">
        <v>19</v>
      </c>
      <c r="G603" s="146" t="s">
        <v>892</v>
      </c>
      <c r="H603" s="145" t="s">
        <v>22</v>
      </c>
      <c r="I603" s="145" t="s">
        <v>1852</v>
      </c>
      <c r="J603" s="147" t="s">
        <v>34</v>
      </c>
      <c r="K603" s="15"/>
      <c r="L603" s="149">
        <v>45992</v>
      </c>
      <c r="M603" s="125"/>
      <c r="N603" s="257" t="s">
        <v>3344</v>
      </c>
    </row>
    <row r="604" spans="1:14" s="139" customFormat="1" ht="35.1" customHeight="1" x14ac:dyDescent="0.25">
      <c r="A604" s="12">
        <v>598</v>
      </c>
      <c r="B604" s="12" t="s">
        <v>3345</v>
      </c>
      <c r="C604" s="145" t="s">
        <v>18</v>
      </c>
      <c r="D604" s="144" t="s">
        <v>19</v>
      </c>
      <c r="E604" s="145" t="s">
        <v>20</v>
      </c>
      <c r="F604" s="144" t="s">
        <v>19</v>
      </c>
      <c r="G604" s="146" t="s">
        <v>892</v>
      </c>
      <c r="H604" s="145" t="s">
        <v>22</v>
      </c>
      <c r="I604" s="145" t="s">
        <v>1852</v>
      </c>
      <c r="J604" s="147" t="s">
        <v>34</v>
      </c>
      <c r="K604" s="15"/>
      <c r="L604" s="149">
        <v>45992</v>
      </c>
      <c r="M604" s="125"/>
      <c r="N604" s="257" t="s">
        <v>3345</v>
      </c>
    </row>
    <row r="605" spans="1:14" s="139" customFormat="1" ht="35.1" customHeight="1" x14ac:dyDescent="0.25">
      <c r="A605" s="12">
        <v>599</v>
      </c>
      <c r="B605" s="12" t="s">
        <v>3346</v>
      </c>
      <c r="C605" s="145" t="s">
        <v>18</v>
      </c>
      <c r="D605" s="144" t="s">
        <v>19</v>
      </c>
      <c r="E605" s="145" t="s">
        <v>20</v>
      </c>
      <c r="F605" s="144" t="s">
        <v>19</v>
      </c>
      <c r="G605" s="146" t="s">
        <v>892</v>
      </c>
      <c r="H605" s="145" t="s">
        <v>22</v>
      </c>
      <c r="I605" s="145" t="s">
        <v>1852</v>
      </c>
      <c r="J605" s="147" t="s">
        <v>34</v>
      </c>
      <c r="K605" s="15"/>
      <c r="L605" s="149">
        <v>45992</v>
      </c>
      <c r="M605" s="125"/>
      <c r="N605" s="257" t="s">
        <v>3346</v>
      </c>
    </row>
    <row r="606" spans="1:14" s="139" customFormat="1" ht="35.1" customHeight="1" x14ac:dyDescent="0.25">
      <c r="A606" s="12">
        <v>600</v>
      </c>
      <c r="B606" s="12" t="s">
        <v>3347</v>
      </c>
      <c r="C606" s="145" t="s">
        <v>18</v>
      </c>
      <c r="D606" s="144" t="s">
        <v>19</v>
      </c>
      <c r="E606" s="145" t="s">
        <v>20</v>
      </c>
      <c r="F606" s="144" t="s">
        <v>19</v>
      </c>
      <c r="G606" s="146" t="s">
        <v>892</v>
      </c>
      <c r="H606" s="145" t="s">
        <v>22</v>
      </c>
      <c r="I606" s="145" t="s">
        <v>1852</v>
      </c>
      <c r="J606" s="147" t="s">
        <v>34</v>
      </c>
      <c r="K606" s="15"/>
      <c r="L606" s="149">
        <v>45992</v>
      </c>
      <c r="M606" s="125"/>
      <c r="N606" s="257" t="s">
        <v>3347</v>
      </c>
    </row>
    <row r="607" spans="1:14" s="139" customFormat="1" ht="35.1" customHeight="1" x14ac:dyDescent="0.25">
      <c r="A607" s="12">
        <v>601</v>
      </c>
      <c r="B607" s="12" t="s">
        <v>3348</v>
      </c>
      <c r="C607" s="145" t="s">
        <v>18</v>
      </c>
      <c r="D607" s="144" t="s">
        <v>19</v>
      </c>
      <c r="E607" s="145" t="s">
        <v>20</v>
      </c>
      <c r="F607" s="144" t="s">
        <v>19</v>
      </c>
      <c r="G607" s="146" t="s">
        <v>892</v>
      </c>
      <c r="H607" s="145" t="s">
        <v>22</v>
      </c>
      <c r="I607" s="145" t="s">
        <v>1852</v>
      </c>
      <c r="J607" s="147" t="s">
        <v>34</v>
      </c>
      <c r="K607" s="15"/>
      <c r="L607" s="149">
        <v>45992</v>
      </c>
      <c r="M607" s="125"/>
      <c r="N607" s="257" t="s">
        <v>3348</v>
      </c>
    </row>
    <row r="608" spans="1:14" s="139" customFormat="1" ht="35.1" customHeight="1" x14ac:dyDescent="0.25">
      <c r="A608" s="12">
        <v>602</v>
      </c>
      <c r="B608" s="12" t="s">
        <v>3349</v>
      </c>
      <c r="C608" s="145" t="s">
        <v>18</v>
      </c>
      <c r="D608" s="144" t="s">
        <v>19</v>
      </c>
      <c r="E608" s="145" t="s">
        <v>20</v>
      </c>
      <c r="F608" s="144" t="s">
        <v>19</v>
      </c>
      <c r="G608" s="146" t="s">
        <v>892</v>
      </c>
      <c r="H608" s="145" t="s">
        <v>22</v>
      </c>
      <c r="I608" s="145" t="s">
        <v>1852</v>
      </c>
      <c r="J608" s="147" t="s">
        <v>34</v>
      </c>
      <c r="K608" s="15"/>
      <c r="L608" s="149">
        <v>45992</v>
      </c>
      <c r="M608" s="125"/>
      <c r="N608" s="257" t="s">
        <v>3349</v>
      </c>
    </row>
    <row r="609" spans="1:14" s="139" customFormat="1" ht="35.1" customHeight="1" x14ac:dyDescent="0.25">
      <c r="A609" s="12">
        <v>603</v>
      </c>
      <c r="B609" s="12" t="s">
        <v>3350</v>
      </c>
      <c r="C609" s="145" t="s">
        <v>18</v>
      </c>
      <c r="D609" s="144" t="s">
        <v>19</v>
      </c>
      <c r="E609" s="145" t="s">
        <v>20</v>
      </c>
      <c r="F609" s="144" t="s">
        <v>19</v>
      </c>
      <c r="G609" s="146" t="s">
        <v>892</v>
      </c>
      <c r="H609" s="145" t="s">
        <v>22</v>
      </c>
      <c r="I609" s="145" t="s">
        <v>1852</v>
      </c>
      <c r="J609" s="147" t="s">
        <v>34</v>
      </c>
      <c r="K609" s="15"/>
      <c r="L609" s="149">
        <v>45992</v>
      </c>
      <c r="M609" s="125"/>
      <c r="N609" s="257" t="s">
        <v>3350</v>
      </c>
    </row>
    <row r="610" spans="1:14" s="139" customFormat="1" ht="35.1" customHeight="1" x14ac:dyDescent="0.25">
      <c r="A610" s="12">
        <v>604</v>
      </c>
      <c r="B610" s="12" t="s">
        <v>3351</v>
      </c>
      <c r="C610" s="145" t="s">
        <v>18</v>
      </c>
      <c r="D610" s="144" t="s">
        <v>19</v>
      </c>
      <c r="E610" s="145" t="s">
        <v>20</v>
      </c>
      <c r="F610" s="144" t="s">
        <v>19</v>
      </c>
      <c r="G610" s="146" t="s">
        <v>892</v>
      </c>
      <c r="H610" s="145" t="s">
        <v>22</v>
      </c>
      <c r="I610" s="145" t="s">
        <v>1852</v>
      </c>
      <c r="J610" s="147" t="s">
        <v>34</v>
      </c>
      <c r="K610" s="15"/>
      <c r="L610" s="149">
        <v>45992</v>
      </c>
      <c r="M610" s="125"/>
      <c r="N610" s="257" t="s">
        <v>3351</v>
      </c>
    </row>
    <row r="611" spans="1:14" s="139" customFormat="1" ht="35.1" customHeight="1" x14ac:dyDescent="0.25">
      <c r="A611" s="12">
        <v>605</v>
      </c>
      <c r="B611" s="12" t="s">
        <v>3352</v>
      </c>
      <c r="C611" s="145" t="s">
        <v>18</v>
      </c>
      <c r="D611" s="144" t="s">
        <v>19</v>
      </c>
      <c r="E611" s="145" t="s">
        <v>20</v>
      </c>
      <c r="F611" s="144" t="s">
        <v>19</v>
      </c>
      <c r="G611" s="146" t="s">
        <v>892</v>
      </c>
      <c r="H611" s="145" t="s">
        <v>22</v>
      </c>
      <c r="I611" s="145" t="s">
        <v>1852</v>
      </c>
      <c r="J611" s="147" t="s">
        <v>34</v>
      </c>
      <c r="K611" s="15"/>
      <c r="L611" s="149">
        <v>45992</v>
      </c>
      <c r="M611" s="125"/>
      <c r="N611" s="257" t="s">
        <v>3352</v>
      </c>
    </row>
    <row r="612" spans="1:14" s="139" customFormat="1" ht="35.1" customHeight="1" x14ac:dyDescent="0.25">
      <c r="A612" s="12">
        <v>606</v>
      </c>
      <c r="B612" s="12" t="s">
        <v>3353</v>
      </c>
      <c r="C612" s="145" t="s">
        <v>18</v>
      </c>
      <c r="D612" s="144" t="s">
        <v>19</v>
      </c>
      <c r="E612" s="145" t="s">
        <v>20</v>
      </c>
      <c r="F612" s="144" t="s">
        <v>19</v>
      </c>
      <c r="G612" s="146" t="s">
        <v>892</v>
      </c>
      <c r="H612" s="145" t="s">
        <v>22</v>
      </c>
      <c r="I612" s="145" t="s">
        <v>1852</v>
      </c>
      <c r="J612" s="147" t="s">
        <v>34</v>
      </c>
      <c r="K612" s="15"/>
      <c r="L612" s="149">
        <v>45992</v>
      </c>
      <c r="M612" s="125"/>
      <c r="N612" s="257" t="s">
        <v>3353</v>
      </c>
    </row>
    <row r="613" spans="1:14" s="139" customFormat="1" ht="35.1" customHeight="1" x14ac:dyDescent="0.25">
      <c r="A613" s="12">
        <v>607</v>
      </c>
      <c r="B613" s="12" t="s">
        <v>3354</v>
      </c>
      <c r="C613" s="145" t="s">
        <v>18</v>
      </c>
      <c r="D613" s="144" t="s">
        <v>19</v>
      </c>
      <c r="E613" s="145" t="s">
        <v>20</v>
      </c>
      <c r="F613" s="144" t="s">
        <v>19</v>
      </c>
      <c r="G613" s="146" t="s">
        <v>892</v>
      </c>
      <c r="H613" s="145" t="s">
        <v>22</v>
      </c>
      <c r="I613" s="145" t="s">
        <v>1852</v>
      </c>
      <c r="J613" s="147" t="s">
        <v>34</v>
      </c>
      <c r="K613" s="15"/>
      <c r="L613" s="149">
        <v>45992</v>
      </c>
      <c r="M613" s="125"/>
      <c r="N613" s="257" t="s">
        <v>3354</v>
      </c>
    </row>
    <row r="614" spans="1:14" s="139" customFormat="1" ht="35.1" customHeight="1" x14ac:dyDescent="0.25">
      <c r="A614" s="12">
        <v>608</v>
      </c>
      <c r="B614" s="12" t="s">
        <v>3355</v>
      </c>
      <c r="C614" s="145" t="s">
        <v>18</v>
      </c>
      <c r="D614" s="144" t="s">
        <v>19</v>
      </c>
      <c r="E614" s="145" t="s">
        <v>20</v>
      </c>
      <c r="F614" s="144" t="s">
        <v>19</v>
      </c>
      <c r="G614" s="146" t="s">
        <v>892</v>
      </c>
      <c r="H614" s="145" t="s">
        <v>22</v>
      </c>
      <c r="I614" s="145" t="s">
        <v>1852</v>
      </c>
      <c r="J614" s="147" t="s">
        <v>34</v>
      </c>
      <c r="K614" s="15"/>
      <c r="L614" s="149">
        <v>45992</v>
      </c>
      <c r="M614" s="125"/>
      <c r="N614" s="257" t="s">
        <v>3355</v>
      </c>
    </row>
    <row r="615" spans="1:14" s="139" customFormat="1" ht="35.1" customHeight="1" x14ac:dyDescent="0.25">
      <c r="A615" s="12">
        <v>609</v>
      </c>
      <c r="B615" s="12" t="s">
        <v>3356</v>
      </c>
      <c r="C615" s="145" t="s">
        <v>18</v>
      </c>
      <c r="D615" s="144" t="s">
        <v>19</v>
      </c>
      <c r="E615" s="145" t="s">
        <v>20</v>
      </c>
      <c r="F615" s="144" t="s">
        <v>19</v>
      </c>
      <c r="G615" s="146" t="s">
        <v>892</v>
      </c>
      <c r="H615" s="145" t="s">
        <v>22</v>
      </c>
      <c r="I615" s="145" t="s">
        <v>1852</v>
      </c>
      <c r="J615" s="147" t="s">
        <v>34</v>
      </c>
      <c r="K615" s="15"/>
      <c r="L615" s="149">
        <v>45992</v>
      </c>
      <c r="M615" s="125"/>
      <c r="N615" s="257" t="s">
        <v>3356</v>
      </c>
    </row>
    <row r="616" spans="1:14" s="139" customFormat="1" ht="35.1" customHeight="1" x14ac:dyDescent="0.25">
      <c r="A616" s="12">
        <v>610</v>
      </c>
      <c r="B616" s="12" t="s">
        <v>3357</v>
      </c>
      <c r="C616" s="145" t="s">
        <v>18</v>
      </c>
      <c r="D616" s="144" t="s">
        <v>19</v>
      </c>
      <c r="E616" s="145" t="s">
        <v>20</v>
      </c>
      <c r="F616" s="144" t="s">
        <v>19</v>
      </c>
      <c r="G616" s="146" t="s">
        <v>892</v>
      </c>
      <c r="H616" s="145" t="s">
        <v>22</v>
      </c>
      <c r="I616" s="145" t="s">
        <v>1852</v>
      </c>
      <c r="J616" s="147" t="s">
        <v>34</v>
      </c>
      <c r="K616" s="15"/>
      <c r="L616" s="149">
        <v>45992</v>
      </c>
      <c r="M616" s="125"/>
      <c r="N616" s="257" t="s">
        <v>3357</v>
      </c>
    </row>
    <row r="617" spans="1:14" s="139" customFormat="1" ht="35.1" customHeight="1" x14ac:dyDescent="0.25">
      <c r="A617" s="12">
        <v>611</v>
      </c>
      <c r="B617" s="12" t="s">
        <v>3358</v>
      </c>
      <c r="C617" s="145" t="s">
        <v>18</v>
      </c>
      <c r="D617" s="144" t="s">
        <v>19</v>
      </c>
      <c r="E617" s="145" t="s">
        <v>20</v>
      </c>
      <c r="F617" s="144" t="s">
        <v>19</v>
      </c>
      <c r="G617" s="146" t="s">
        <v>892</v>
      </c>
      <c r="H617" s="145" t="s">
        <v>22</v>
      </c>
      <c r="I617" s="145" t="s">
        <v>1852</v>
      </c>
      <c r="J617" s="147" t="s">
        <v>34</v>
      </c>
      <c r="K617" s="15"/>
      <c r="L617" s="149">
        <v>45992</v>
      </c>
      <c r="M617" s="125"/>
      <c r="N617" s="257" t="s">
        <v>3358</v>
      </c>
    </row>
    <row r="618" spans="1:14" s="139" customFormat="1" ht="35.1" customHeight="1" x14ac:dyDescent="0.25">
      <c r="A618" s="12">
        <v>612</v>
      </c>
      <c r="B618" s="12" t="s">
        <v>3359</v>
      </c>
      <c r="C618" s="13" t="s">
        <v>18</v>
      </c>
      <c r="D618" s="12" t="s">
        <v>19</v>
      </c>
      <c r="E618" s="13" t="s">
        <v>20</v>
      </c>
      <c r="F618" s="12" t="s">
        <v>19</v>
      </c>
      <c r="G618" s="124" t="s">
        <v>892</v>
      </c>
      <c r="H618" s="256" t="s">
        <v>22</v>
      </c>
      <c r="I618" s="13" t="s">
        <v>1852</v>
      </c>
      <c r="J618" s="147" t="s">
        <v>34</v>
      </c>
      <c r="K618" s="15"/>
      <c r="L618" s="16">
        <v>45992</v>
      </c>
      <c r="M618" s="17"/>
      <c r="N618" s="257" t="s">
        <v>3359</v>
      </c>
    </row>
    <row r="619" spans="1:14" s="139" customFormat="1" ht="35.1" customHeight="1" x14ac:dyDescent="0.7">
      <c r="A619" s="12">
        <v>492</v>
      </c>
      <c r="B619" s="12" t="s">
        <v>2709</v>
      </c>
      <c r="C619" s="13" t="s">
        <v>157</v>
      </c>
      <c r="D619" s="12" t="s">
        <v>19</v>
      </c>
      <c r="E619" s="13" t="s">
        <v>2187</v>
      </c>
      <c r="F619" s="12" t="s">
        <v>19</v>
      </c>
      <c r="G619" s="124" t="s">
        <v>195</v>
      </c>
      <c r="H619" s="13" t="s">
        <v>22</v>
      </c>
      <c r="I619" s="13" t="s">
        <v>182</v>
      </c>
      <c r="J619" s="14" t="s">
        <v>34</v>
      </c>
      <c r="K619" s="15" t="s">
        <v>2183</v>
      </c>
      <c r="L619" s="16">
        <v>44607</v>
      </c>
      <c r="M619" s="17">
        <v>40020</v>
      </c>
      <c r="N619" s="255" t="str">
        <f t="shared" si="7"/>
        <v>5110-1241-1-0869</v>
      </c>
    </row>
    <row r="620" spans="1:14" s="139" customFormat="1" ht="35.1" customHeight="1" x14ac:dyDescent="0.7">
      <c r="A620" s="12">
        <v>493</v>
      </c>
      <c r="B620" s="12" t="s">
        <v>2710</v>
      </c>
      <c r="C620" s="13" t="s">
        <v>45</v>
      </c>
      <c r="D620" s="12" t="s">
        <v>19</v>
      </c>
      <c r="E620" s="13" t="s">
        <v>2186</v>
      </c>
      <c r="F620" s="12" t="s">
        <v>19</v>
      </c>
      <c r="G620" s="124" t="s">
        <v>195</v>
      </c>
      <c r="H620" s="13" t="s">
        <v>22</v>
      </c>
      <c r="I620" s="13" t="s">
        <v>182</v>
      </c>
      <c r="J620" s="14" t="s">
        <v>34</v>
      </c>
      <c r="K620" s="15" t="s">
        <v>2183</v>
      </c>
      <c r="L620" s="16">
        <v>44607</v>
      </c>
      <c r="M620" s="17">
        <v>19720</v>
      </c>
      <c r="N620" s="255" t="str">
        <f t="shared" si="7"/>
        <v>5110-1241-1-0870</v>
      </c>
    </row>
    <row r="621" spans="1:14" ht="35.1" customHeight="1" x14ac:dyDescent="0.7">
      <c r="A621" s="12">
        <v>494</v>
      </c>
      <c r="B621" s="12" t="s">
        <v>2716</v>
      </c>
      <c r="C621" s="24" t="s">
        <v>36</v>
      </c>
      <c r="D621" s="24" t="s">
        <v>19</v>
      </c>
      <c r="E621" s="116" t="s">
        <v>2276</v>
      </c>
      <c r="F621" s="24" t="s">
        <v>19</v>
      </c>
      <c r="G621" s="24" t="s">
        <v>132</v>
      </c>
      <c r="H621" s="24" t="s">
        <v>22</v>
      </c>
      <c r="I621" s="24" t="s">
        <v>2252</v>
      </c>
      <c r="J621" s="21" t="s">
        <v>34</v>
      </c>
      <c r="K621" s="24" t="s">
        <v>2183</v>
      </c>
      <c r="L621" s="151">
        <v>44874</v>
      </c>
      <c r="M621" s="152">
        <v>5626</v>
      </c>
      <c r="N621" s="255" t="str">
        <f t="shared" si="7"/>
        <v>5110-1241-1-0882</v>
      </c>
    </row>
    <row r="622" spans="1:14" ht="35.1" customHeight="1" x14ac:dyDescent="0.7">
      <c r="A622" s="12">
        <v>495</v>
      </c>
      <c r="B622" s="12" t="s">
        <v>2717</v>
      </c>
      <c r="C622" s="24" t="s">
        <v>36</v>
      </c>
      <c r="D622" s="24" t="s">
        <v>19</v>
      </c>
      <c r="E622" s="116" t="s">
        <v>2372</v>
      </c>
      <c r="F622" s="24" t="s">
        <v>19</v>
      </c>
      <c r="G622" s="24" t="s">
        <v>32</v>
      </c>
      <c r="H622" s="24" t="s">
        <v>22</v>
      </c>
      <c r="I622" s="13" t="s">
        <v>2402</v>
      </c>
      <c r="J622" s="21" t="s">
        <v>34</v>
      </c>
      <c r="K622" s="24" t="s">
        <v>2382</v>
      </c>
      <c r="L622" s="151">
        <v>45051</v>
      </c>
      <c r="M622" s="152">
        <v>6799.92</v>
      </c>
      <c r="N622" s="255" t="str">
        <f t="shared" si="7"/>
        <v>5110-1241-1-0883</v>
      </c>
    </row>
    <row r="623" spans="1:14" ht="35.1" customHeight="1" x14ac:dyDescent="0.7">
      <c r="A623" s="12">
        <v>496</v>
      </c>
      <c r="B623" s="12" t="s">
        <v>2718</v>
      </c>
      <c r="C623" s="24" t="s">
        <v>2406</v>
      </c>
      <c r="D623" s="24" t="s">
        <v>19</v>
      </c>
      <c r="E623" s="116" t="s">
        <v>2403</v>
      </c>
      <c r="F623" s="24" t="s">
        <v>2405</v>
      </c>
      <c r="G623" s="24" t="s">
        <v>2404</v>
      </c>
      <c r="H623" s="24" t="s">
        <v>22</v>
      </c>
      <c r="I623" s="24" t="s">
        <v>2252</v>
      </c>
      <c r="J623" s="21" t="s">
        <v>34</v>
      </c>
      <c r="K623" s="24" t="s">
        <v>2183</v>
      </c>
      <c r="L623" s="151">
        <v>45117</v>
      </c>
      <c r="M623" s="152">
        <v>3133.78</v>
      </c>
      <c r="N623" s="255" t="str">
        <f t="shared" si="7"/>
        <v>5110-1241-1-0884</v>
      </c>
    </row>
    <row r="624" spans="1:14" ht="35.1" customHeight="1" x14ac:dyDescent="0.7">
      <c r="A624" s="12">
        <v>497</v>
      </c>
      <c r="B624" s="12" t="s">
        <v>2719</v>
      </c>
      <c r="C624" s="24" t="s">
        <v>2406</v>
      </c>
      <c r="D624" s="24" t="s">
        <v>19</v>
      </c>
      <c r="E624" s="116" t="s">
        <v>2403</v>
      </c>
      <c r="F624" s="24" t="s">
        <v>2405</v>
      </c>
      <c r="G624" s="24" t="s">
        <v>2404</v>
      </c>
      <c r="H624" s="24" t="s">
        <v>22</v>
      </c>
      <c r="I624" s="24" t="s">
        <v>2252</v>
      </c>
      <c r="J624" s="21" t="s">
        <v>34</v>
      </c>
      <c r="K624" s="24" t="s">
        <v>2183</v>
      </c>
      <c r="L624" s="151">
        <v>45117</v>
      </c>
      <c r="M624" s="152">
        <v>3133.78</v>
      </c>
      <c r="N624" s="255" t="str">
        <f t="shared" si="7"/>
        <v>5110-1241-1-0885</v>
      </c>
    </row>
    <row r="625" spans="1:14" ht="35.1" customHeight="1" x14ac:dyDescent="0.7">
      <c r="A625" s="12">
        <v>498</v>
      </c>
      <c r="B625" s="12" t="s">
        <v>2720</v>
      </c>
      <c r="C625" s="24" t="s">
        <v>2406</v>
      </c>
      <c r="D625" s="24" t="s">
        <v>19</v>
      </c>
      <c r="E625" s="116" t="s">
        <v>2403</v>
      </c>
      <c r="F625" s="24" t="s">
        <v>2405</v>
      </c>
      <c r="G625" s="24" t="s">
        <v>2404</v>
      </c>
      <c r="H625" s="24" t="s">
        <v>22</v>
      </c>
      <c r="I625" s="24" t="s">
        <v>2252</v>
      </c>
      <c r="J625" s="21" t="s">
        <v>34</v>
      </c>
      <c r="K625" s="24" t="s">
        <v>2183</v>
      </c>
      <c r="L625" s="151">
        <v>45117</v>
      </c>
      <c r="M625" s="152">
        <v>3133.77</v>
      </c>
      <c r="N625" s="255" t="str">
        <f t="shared" si="7"/>
        <v>5110-1241-1-0886</v>
      </c>
    </row>
    <row r="626" spans="1:14" ht="35.1" customHeight="1" x14ac:dyDescent="0.7">
      <c r="A626" s="12">
        <v>499</v>
      </c>
      <c r="B626" s="12" t="s">
        <v>2721</v>
      </c>
      <c r="C626" s="24" t="s">
        <v>2406</v>
      </c>
      <c r="D626" s="24" t="s">
        <v>19</v>
      </c>
      <c r="E626" s="116" t="s">
        <v>2403</v>
      </c>
      <c r="F626" s="24" t="s">
        <v>2405</v>
      </c>
      <c r="G626" s="24" t="s">
        <v>2404</v>
      </c>
      <c r="H626" s="24" t="s">
        <v>22</v>
      </c>
      <c r="I626" s="24" t="s">
        <v>2252</v>
      </c>
      <c r="J626" s="21" t="s">
        <v>34</v>
      </c>
      <c r="K626" s="24" t="s">
        <v>2183</v>
      </c>
      <c r="L626" s="151">
        <v>45117</v>
      </c>
      <c r="M626" s="152">
        <v>3133.77</v>
      </c>
      <c r="N626" s="255" t="str">
        <f t="shared" si="7"/>
        <v>5110-1241-1-0887</v>
      </c>
    </row>
    <row r="627" spans="1:14" ht="35.1" customHeight="1" x14ac:dyDescent="0.7">
      <c r="A627" s="12">
        <v>500</v>
      </c>
      <c r="B627" s="12" t="s">
        <v>2711</v>
      </c>
      <c r="C627" s="24" t="s">
        <v>2407</v>
      </c>
      <c r="D627" s="24" t="s">
        <v>2408</v>
      </c>
      <c r="E627" s="116" t="s">
        <v>114</v>
      </c>
      <c r="F627" s="24" t="s">
        <v>2409</v>
      </c>
      <c r="G627" s="24" t="s">
        <v>32</v>
      </c>
      <c r="H627" s="24" t="s">
        <v>22</v>
      </c>
      <c r="I627" s="24" t="s">
        <v>2252</v>
      </c>
      <c r="J627" s="21" t="s">
        <v>34</v>
      </c>
      <c r="K627" s="24" t="s">
        <v>135</v>
      </c>
      <c r="L627" s="151">
        <v>45155</v>
      </c>
      <c r="M627" s="152">
        <v>2589</v>
      </c>
      <c r="N627" s="255" t="str">
        <f t="shared" si="7"/>
        <v>5110-1241-1-0877</v>
      </c>
    </row>
    <row r="628" spans="1:14" ht="35.1" customHeight="1" x14ac:dyDescent="0.7">
      <c r="A628" s="12">
        <v>501</v>
      </c>
      <c r="B628" s="12" t="s">
        <v>2712</v>
      </c>
      <c r="C628" s="24" t="s">
        <v>2407</v>
      </c>
      <c r="D628" s="24" t="s">
        <v>2408</v>
      </c>
      <c r="E628" s="116" t="s">
        <v>114</v>
      </c>
      <c r="F628" s="24" t="s">
        <v>2409</v>
      </c>
      <c r="G628" s="24" t="s">
        <v>32</v>
      </c>
      <c r="H628" s="24" t="s">
        <v>22</v>
      </c>
      <c r="I628" s="24" t="s">
        <v>2252</v>
      </c>
      <c r="J628" s="21" t="s">
        <v>34</v>
      </c>
      <c r="K628" s="24" t="s">
        <v>135</v>
      </c>
      <c r="L628" s="151">
        <v>45155</v>
      </c>
      <c r="M628" s="152">
        <v>2589</v>
      </c>
      <c r="N628" s="255" t="str">
        <f t="shared" si="7"/>
        <v>5110-1241-1-0878</v>
      </c>
    </row>
    <row r="629" spans="1:14" ht="35.1" customHeight="1" x14ac:dyDescent="0.7">
      <c r="A629" s="12">
        <v>502</v>
      </c>
      <c r="B629" s="12" t="s">
        <v>2713</v>
      </c>
      <c r="C629" s="24" t="s">
        <v>2407</v>
      </c>
      <c r="D629" s="24" t="s">
        <v>2408</v>
      </c>
      <c r="E629" s="116" t="s">
        <v>114</v>
      </c>
      <c r="F629" s="24" t="s">
        <v>2409</v>
      </c>
      <c r="G629" s="24" t="s">
        <v>32</v>
      </c>
      <c r="H629" s="24" t="s">
        <v>22</v>
      </c>
      <c r="I629" s="24" t="s">
        <v>2252</v>
      </c>
      <c r="J629" s="21" t="s">
        <v>34</v>
      </c>
      <c r="K629" s="24" t="s">
        <v>135</v>
      </c>
      <c r="L629" s="151">
        <v>45155</v>
      </c>
      <c r="M629" s="152">
        <v>2589</v>
      </c>
      <c r="N629" s="255" t="str">
        <f t="shared" si="7"/>
        <v>5110-1241-1-0879</v>
      </c>
    </row>
    <row r="630" spans="1:14" ht="35.1" customHeight="1" x14ac:dyDescent="0.7">
      <c r="A630" s="12">
        <v>503</v>
      </c>
      <c r="B630" s="12" t="s">
        <v>2714</v>
      </c>
      <c r="C630" s="24" t="s">
        <v>2407</v>
      </c>
      <c r="D630" s="24" t="s">
        <v>2408</v>
      </c>
      <c r="E630" s="116" t="s">
        <v>114</v>
      </c>
      <c r="F630" s="24" t="s">
        <v>2409</v>
      </c>
      <c r="G630" s="24" t="s">
        <v>32</v>
      </c>
      <c r="H630" s="24" t="s">
        <v>22</v>
      </c>
      <c r="I630" s="24" t="s">
        <v>2252</v>
      </c>
      <c r="J630" s="21" t="s">
        <v>34</v>
      </c>
      <c r="K630" s="24" t="s">
        <v>135</v>
      </c>
      <c r="L630" s="151">
        <v>45155</v>
      </c>
      <c r="M630" s="152">
        <v>2589</v>
      </c>
      <c r="N630" s="255" t="str">
        <f t="shared" si="7"/>
        <v>5110-1241-1-0880</v>
      </c>
    </row>
    <row r="631" spans="1:14" ht="35.1" customHeight="1" x14ac:dyDescent="0.7">
      <c r="A631" s="12">
        <v>504</v>
      </c>
      <c r="B631" s="12" t="s">
        <v>2715</v>
      </c>
      <c r="C631" s="24" t="s">
        <v>2407</v>
      </c>
      <c r="D631" s="24" t="s">
        <v>2408</v>
      </c>
      <c r="E631" s="116" t="s">
        <v>114</v>
      </c>
      <c r="F631" s="24" t="s">
        <v>2409</v>
      </c>
      <c r="G631" s="24" t="s">
        <v>32</v>
      </c>
      <c r="H631" s="24" t="s">
        <v>22</v>
      </c>
      <c r="I631" s="24" t="s">
        <v>2252</v>
      </c>
      <c r="J631" s="21" t="s">
        <v>34</v>
      </c>
      <c r="K631" s="24" t="s">
        <v>135</v>
      </c>
      <c r="L631" s="151" t="s">
        <v>2410</v>
      </c>
      <c r="M631" s="152">
        <v>2589</v>
      </c>
      <c r="N631" s="255" t="str">
        <f t="shared" si="7"/>
        <v>5110-1241-1-0881</v>
      </c>
    </row>
    <row r="632" spans="1:14" ht="35.1" customHeight="1" x14ac:dyDescent="0.7">
      <c r="A632" s="12">
        <v>505</v>
      </c>
      <c r="B632" s="12" t="s">
        <v>2058</v>
      </c>
      <c r="C632" s="24" t="s">
        <v>166</v>
      </c>
      <c r="D632" s="24" t="s">
        <v>19</v>
      </c>
      <c r="E632" s="116" t="s">
        <v>20</v>
      </c>
      <c r="F632" s="24" t="s">
        <v>19</v>
      </c>
      <c r="G632" s="24" t="s">
        <v>1842</v>
      </c>
      <c r="H632" s="24" t="s">
        <v>22</v>
      </c>
      <c r="I632" s="24" t="s">
        <v>73</v>
      </c>
      <c r="J632" s="21" t="s">
        <v>34</v>
      </c>
      <c r="K632" s="24"/>
      <c r="L632" s="151"/>
      <c r="M632" s="152"/>
      <c r="N632" s="255" t="str">
        <f t="shared" si="7"/>
        <v>5110-1241-1-0446</v>
      </c>
    </row>
    <row r="633" spans="1:14" ht="35.1" customHeight="1" x14ac:dyDescent="0.7">
      <c r="A633" s="12">
        <v>506</v>
      </c>
      <c r="B633" s="12" t="s">
        <v>1992</v>
      </c>
      <c r="C633" s="24" t="s">
        <v>36</v>
      </c>
      <c r="D633" s="24" t="s">
        <v>19</v>
      </c>
      <c r="E633" s="116" t="s">
        <v>20</v>
      </c>
      <c r="F633" s="24" t="s">
        <v>19</v>
      </c>
      <c r="G633" s="24" t="s">
        <v>132</v>
      </c>
      <c r="H633" s="24" t="s">
        <v>22</v>
      </c>
      <c r="I633" s="24" t="s">
        <v>43</v>
      </c>
      <c r="J633" s="21" t="s">
        <v>34</v>
      </c>
      <c r="K633" s="24"/>
      <c r="L633" s="151"/>
      <c r="M633" s="152"/>
      <c r="N633" s="255"/>
    </row>
    <row r="634" spans="1:14" ht="35.1" customHeight="1" x14ac:dyDescent="0.7">
      <c r="A634" s="12">
        <v>507</v>
      </c>
      <c r="B634" s="12" t="s">
        <v>2088</v>
      </c>
      <c r="C634" s="24" t="s">
        <v>157</v>
      </c>
      <c r="D634" s="24" t="s">
        <v>19</v>
      </c>
      <c r="E634" s="116" t="s">
        <v>20</v>
      </c>
      <c r="F634" s="24" t="s">
        <v>19</v>
      </c>
      <c r="G634" s="24" t="s">
        <v>132</v>
      </c>
      <c r="H634" s="24" t="s">
        <v>22</v>
      </c>
      <c r="I634" s="24" t="s">
        <v>43</v>
      </c>
      <c r="J634" s="21" t="s">
        <v>34</v>
      </c>
      <c r="K634" s="24"/>
      <c r="L634" s="151"/>
      <c r="M634" s="152"/>
      <c r="N634" s="255"/>
    </row>
    <row r="635" spans="1:14" ht="35.1" customHeight="1" x14ac:dyDescent="0.7">
      <c r="A635" s="12">
        <v>508</v>
      </c>
      <c r="B635" s="12" t="s">
        <v>1961</v>
      </c>
      <c r="C635" s="24" t="s">
        <v>157</v>
      </c>
      <c r="D635" s="24" t="s">
        <v>19</v>
      </c>
      <c r="E635" s="116" t="s">
        <v>20</v>
      </c>
      <c r="F635" s="24" t="s">
        <v>19</v>
      </c>
      <c r="G635" s="24" t="s">
        <v>132</v>
      </c>
      <c r="H635" s="24" t="s">
        <v>22</v>
      </c>
      <c r="I635" s="24" t="s">
        <v>43</v>
      </c>
      <c r="J635" s="21" t="s">
        <v>34</v>
      </c>
      <c r="K635" s="24"/>
      <c r="L635" s="151"/>
      <c r="M635" s="152"/>
      <c r="N635" s="255"/>
    </row>
    <row r="636" spans="1:14" ht="35.1" customHeight="1" x14ac:dyDescent="0.7">
      <c r="A636" s="12">
        <v>509</v>
      </c>
      <c r="B636" s="12" t="s">
        <v>2042</v>
      </c>
      <c r="C636" s="24" t="s">
        <v>157</v>
      </c>
      <c r="D636" s="24" t="s">
        <v>19</v>
      </c>
      <c r="E636" s="116" t="s">
        <v>20</v>
      </c>
      <c r="F636" s="24" t="s">
        <v>19</v>
      </c>
      <c r="G636" s="24" t="s">
        <v>1842</v>
      </c>
      <c r="H636" s="24" t="s">
        <v>22</v>
      </c>
      <c r="I636" s="24" t="s">
        <v>136</v>
      </c>
      <c r="J636" s="21" t="s">
        <v>34</v>
      </c>
      <c r="K636" s="24"/>
      <c r="L636" s="151"/>
      <c r="M636" s="152"/>
      <c r="N636" s="255"/>
    </row>
    <row r="637" spans="1:14" ht="35.1" customHeight="1" x14ac:dyDescent="0.7">
      <c r="A637" s="245">
        <v>510</v>
      </c>
      <c r="B637" s="245" t="s">
        <v>2044</v>
      </c>
      <c r="C637" s="224" t="s">
        <v>3418</v>
      </c>
      <c r="D637" s="224" t="s">
        <v>19</v>
      </c>
      <c r="E637" s="327" t="s">
        <v>20</v>
      </c>
      <c r="F637" s="224" t="s">
        <v>19</v>
      </c>
      <c r="G637" s="224" t="s">
        <v>32</v>
      </c>
      <c r="H637" s="224" t="s">
        <v>22</v>
      </c>
      <c r="I637" s="224" t="s">
        <v>2260</v>
      </c>
      <c r="J637" s="252" t="s">
        <v>34</v>
      </c>
      <c r="K637" s="224"/>
      <c r="L637" s="314"/>
      <c r="M637" s="328"/>
      <c r="N637" s="255"/>
    </row>
    <row r="638" spans="1:14" ht="35.1" customHeight="1" x14ac:dyDescent="0.7">
      <c r="A638" s="12">
        <v>511</v>
      </c>
      <c r="B638" s="12" t="s">
        <v>2040</v>
      </c>
      <c r="C638" s="24" t="s">
        <v>40</v>
      </c>
      <c r="D638" s="24" t="s">
        <v>19</v>
      </c>
      <c r="E638" s="116" t="s">
        <v>20</v>
      </c>
      <c r="F638" s="24" t="s">
        <v>19</v>
      </c>
      <c r="G638" s="24" t="s">
        <v>1842</v>
      </c>
      <c r="H638" s="24" t="s">
        <v>22</v>
      </c>
      <c r="I638" s="24" t="s">
        <v>320</v>
      </c>
      <c r="J638" s="21" t="s">
        <v>34</v>
      </c>
      <c r="K638" s="24"/>
      <c r="L638" s="151"/>
      <c r="M638" s="152"/>
      <c r="N638" s="255"/>
    </row>
    <row r="639" spans="1:14" ht="35.1" customHeight="1" x14ac:dyDescent="0.7">
      <c r="A639" s="12">
        <v>512</v>
      </c>
      <c r="B639" s="12" t="s">
        <v>2041</v>
      </c>
      <c r="C639" s="13" t="s">
        <v>71</v>
      </c>
      <c r="D639" s="12" t="s">
        <v>19</v>
      </c>
      <c r="E639" s="13" t="s">
        <v>3464</v>
      </c>
      <c r="F639" s="12" t="s">
        <v>19</v>
      </c>
      <c r="G639" s="140" t="s">
        <v>97</v>
      </c>
      <c r="H639" s="13" t="s">
        <v>22</v>
      </c>
      <c r="I639" s="13" t="s">
        <v>2261</v>
      </c>
      <c r="J639" s="21" t="s">
        <v>34</v>
      </c>
      <c r="K639" s="24"/>
      <c r="L639" s="151"/>
      <c r="M639" s="152"/>
      <c r="N639" s="255"/>
    </row>
    <row r="640" spans="1:14" ht="35.1" customHeight="1" x14ac:dyDescent="0.7">
      <c r="A640" s="12">
        <v>513</v>
      </c>
      <c r="B640" s="12" t="s">
        <v>2045</v>
      </c>
      <c r="C640" s="13" t="s">
        <v>71</v>
      </c>
      <c r="D640" s="12" t="s">
        <v>19</v>
      </c>
      <c r="E640" s="13" t="s">
        <v>3464</v>
      </c>
      <c r="F640" s="12" t="s">
        <v>19</v>
      </c>
      <c r="G640" s="140" t="s">
        <v>97</v>
      </c>
      <c r="H640" s="13" t="s">
        <v>22</v>
      </c>
      <c r="I640" s="13" t="s">
        <v>2261</v>
      </c>
      <c r="J640" s="21" t="s">
        <v>34</v>
      </c>
      <c r="K640" s="24"/>
      <c r="L640" s="151"/>
      <c r="M640" s="152"/>
      <c r="N640" s="255"/>
    </row>
    <row r="641" spans="1:14" ht="35.1" customHeight="1" x14ac:dyDescent="0.7">
      <c r="A641" s="12">
        <v>514</v>
      </c>
      <c r="B641" s="12" t="s">
        <v>2048</v>
      </c>
      <c r="C641" s="13" t="s">
        <v>71</v>
      </c>
      <c r="D641" s="12" t="s">
        <v>19</v>
      </c>
      <c r="E641" s="13" t="s">
        <v>3464</v>
      </c>
      <c r="F641" s="12" t="s">
        <v>19</v>
      </c>
      <c r="G641" s="140" t="s">
        <v>97</v>
      </c>
      <c r="H641" s="13" t="s">
        <v>22</v>
      </c>
      <c r="I641" s="13" t="s">
        <v>2261</v>
      </c>
      <c r="J641" s="21" t="s">
        <v>34</v>
      </c>
      <c r="K641" s="24"/>
      <c r="L641" s="151"/>
      <c r="M641" s="152"/>
      <c r="N641" s="255"/>
    </row>
    <row r="642" spans="1:14" ht="35.1" customHeight="1" x14ac:dyDescent="0.7">
      <c r="A642" s="12">
        <v>515</v>
      </c>
      <c r="B642" s="12" t="s">
        <v>2060</v>
      </c>
      <c r="C642" s="13" t="s">
        <v>71</v>
      </c>
      <c r="D642" s="12" t="s">
        <v>19</v>
      </c>
      <c r="E642" s="13" t="s">
        <v>3464</v>
      </c>
      <c r="F642" s="12" t="s">
        <v>19</v>
      </c>
      <c r="G642" s="140" t="s">
        <v>97</v>
      </c>
      <c r="H642" s="13" t="s">
        <v>22</v>
      </c>
      <c r="I642" s="13" t="s">
        <v>2261</v>
      </c>
      <c r="J642" s="21" t="s">
        <v>34</v>
      </c>
      <c r="K642" s="24"/>
      <c r="L642" s="151"/>
      <c r="M642" s="152"/>
      <c r="N642" s="255"/>
    </row>
    <row r="643" spans="1:14" ht="35.1" customHeight="1" x14ac:dyDescent="0.7">
      <c r="A643" s="12">
        <v>516</v>
      </c>
      <c r="B643" s="12" t="s">
        <v>2062</v>
      </c>
      <c r="C643" s="13" t="s">
        <v>71</v>
      </c>
      <c r="D643" s="12" t="s">
        <v>19</v>
      </c>
      <c r="E643" s="13" t="s">
        <v>3464</v>
      </c>
      <c r="F643" s="12" t="s">
        <v>19</v>
      </c>
      <c r="G643" s="140" t="s">
        <v>97</v>
      </c>
      <c r="H643" s="13" t="s">
        <v>22</v>
      </c>
      <c r="I643" s="13" t="s">
        <v>2261</v>
      </c>
      <c r="J643" s="21" t="s">
        <v>34</v>
      </c>
      <c r="K643" s="24"/>
      <c r="L643" s="151"/>
      <c r="M643" s="152"/>
      <c r="N643" s="255"/>
    </row>
    <row r="644" spans="1:14" ht="35.1" customHeight="1" x14ac:dyDescent="0.7">
      <c r="A644" s="12">
        <v>517</v>
      </c>
      <c r="B644" s="12" t="s">
        <v>3453</v>
      </c>
      <c r="C644" s="13" t="s">
        <v>71</v>
      </c>
      <c r="D644" s="12" t="s">
        <v>19</v>
      </c>
      <c r="E644" s="13" t="s">
        <v>3464</v>
      </c>
      <c r="F644" s="12" t="s">
        <v>19</v>
      </c>
      <c r="G644" s="140" t="s">
        <v>97</v>
      </c>
      <c r="H644" s="13" t="s">
        <v>22</v>
      </c>
      <c r="I644" s="13" t="s">
        <v>2261</v>
      </c>
      <c r="J644" s="21" t="s">
        <v>34</v>
      </c>
      <c r="K644" s="24"/>
      <c r="L644" s="151"/>
      <c r="M644" s="152"/>
      <c r="N644" s="255"/>
    </row>
    <row r="645" spans="1:14" ht="35.1" customHeight="1" x14ac:dyDescent="0.7">
      <c r="A645" s="12">
        <v>518</v>
      </c>
      <c r="B645" s="12" t="s">
        <v>2063</v>
      </c>
      <c r="C645" s="13" t="s">
        <v>71</v>
      </c>
      <c r="D645" s="12" t="s">
        <v>19</v>
      </c>
      <c r="E645" s="13" t="s">
        <v>3464</v>
      </c>
      <c r="F645" s="12" t="s">
        <v>19</v>
      </c>
      <c r="G645" s="140" t="s">
        <v>97</v>
      </c>
      <c r="H645" s="13" t="s">
        <v>22</v>
      </c>
      <c r="I645" s="13" t="s">
        <v>2261</v>
      </c>
      <c r="J645" s="21" t="s">
        <v>34</v>
      </c>
      <c r="K645" s="24"/>
      <c r="L645" s="151"/>
      <c r="M645" s="152"/>
      <c r="N645" s="255"/>
    </row>
    <row r="646" spans="1:14" ht="35.1" customHeight="1" x14ac:dyDescent="0.7">
      <c r="A646" s="12">
        <v>519</v>
      </c>
      <c r="B646" s="12" t="s">
        <v>3455</v>
      </c>
      <c r="C646" s="24" t="s">
        <v>26</v>
      </c>
      <c r="D646" s="24" t="s">
        <v>19</v>
      </c>
      <c r="E646" s="116" t="s">
        <v>45</v>
      </c>
      <c r="F646" s="24" t="s">
        <v>19</v>
      </c>
      <c r="G646" s="24" t="s">
        <v>132</v>
      </c>
      <c r="H646" s="24" t="s">
        <v>22</v>
      </c>
      <c r="I646" s="24" t="s">
        <v>3475</v>
      </c>
      <c r="J646" s="21" t="s">
        <v>34</v>
      </c>
      <c r="K646" s="24"/>
      <c r="L646" s="151"/>
      <c r="M646" s="152"/>
      <c r="N646" s="255"/>
    </row>
    <row r="647" spans="1:14" ht="35.1" customHeight="1" x14ac:dyDescent="0.7">
      <c r="A647" s="12">
        <v>520</v>
      </c>
      <c r="B647" s="12" t="s">
        <v>3454</v>
      </c>
      <c r="C647" s="24" t="s">
        <v>26</v>
      </c>
      <c r="D647" s="24" t="s">
        <v>19</v>
      </c>
      <c r="E647" s="116" t="s">
        <v>45</v>
      </c>
      <c r="F647" s="24" t="s">
        <v>19</v>
      </c>
      <c r="G647" s="24" t="s">
        <v>132</v>
      </c>
      <c r="H647" s="24" t="s">
        <v>22</v>
      </c>
      <c r="I647" s="24" t="s">
        <v>2252</v>
      </c>
      <c r="J647" s="21" t="s">
        <v>34</v>
      </c>
      <c r="K647" s="24"/>
      <c r="L647" s="151"/>
      <c r="M647" s="152"/>
      <c r="N647" s="255"/>
    </row>
    <row r="648" spans="1:14" ht="35.1" customHeight="1" x14ac:dyDescent="0.7">
      <c r="A648" s="12">
        <v>521</v>
      </c>
      <c r="B648" s="12" t="s">
        <v>3456</v>
      </c>
      <c r="C648" s="24" t="s">
        <v>26</v>
      </c>
      <c r="D648" s="24" t="s">
        <v>19</v>
      </c>
      <c r="E648" s="116" t="s">
        <v>45</v>
      </c>
      <c r="F648" s="24" t="s">
        <v>19</v>
      </c>
      <c r="G648" s="24" t="s">
        <v>132</v>
      </c>
      <c r="H648" s="24" t="s">
        <v>22</v>
      </c>
      <c r="I648" s="24" t="s">
        <v>2252</v>
      </c>
      <c r="J648" s="21" t="s">
        <v>34</v>
      </c>
      <c r="K648" s="24"/>
      <c r="L648" s="151"/>
      <c r="M648" s="152"/>
      <c r="N648" s="255"/>
    </row>
    <row r="649" spans="1:14" ht="35.1" customHeight="1" x14ac:dyDescent="0.7">
      <c r="A649" s="12">
        <v>522</v>
      </c>
      <c r="B649" s="12" t="s">
        <v>1910</v>
      </c>
      <c r="C649" s="24" t="s">
        <v>26</v>
      </c>
      <c r="D649" s="24" t="s">
        <v>19</v>
      </c>
      <c r="E649" s="116" t="s">
        <v>45</v>
      </c>
      <c r="F649" s="24" t="s">
        <v>19</v>
      </c>
      <c r="G649" s="24" t="s">
        <v>132</v>
      </c>
      <c r="H649" s="24" t="s">
        <v>22</v>
      </c>
      <c r="I649" s="24" t="s">
        <v>2252</v>
      </c>
      <c r="J649" s="21" t="s">
        <v>34</v>
      </c>
      <c r="K649" s="24"/>
      <c r="L649" s="151"/>
      <c r="M649" s="152"/>
      <c r="N649" s="255"/>
    </row>
    <row r="650" spans="1:14" ht="35.1" customHeight="1" x14ac:dyDescent="0.7">
      <c r="A650" s="12">
        <v>523</v>
      </c>
      <c r="B650" s="12" t="s">
        <v>3457</v>
      </c>
      <c r="C650" s="24" t="s">
        <v>26</v>
      </c>
      <c r="D650" s="24" t="s">
        <v>19</v>
      </c>
      <c r="E650" s="116" t="s">
        <v>45</v>
      </c>
      <c r="F650" s="24" t="s">
        <v>19</v>
      </c>
      <c r="G650" s="24" t="s">
        <v>132</v>
      </c>
      <c r="H650" s="24" t="s">
        <v>22</v>
      </c>
      <c r="I650" s="24" t="s">
        <v>2252</v>
      </c>
      <c r="J650" s="21" t="s">
        <v>34</v>
      </c>
      <c r="K650" s="24"/>
      <c r="L650" s="151"/>
      <c r="M650" s="152"/>
      <c r="N650" s="255"/>
    </row>
    <row r="651" spans="1:14" ht="35.1" customHeight="1" x14ac:dyDescent="0.7">
      <c r="A651" s="12">
        <v>524</v>
      </c>
      <c r="B651" s="12" t="s">
        <v>2043</v>
      </c>
      <c r="C651" s="24" t="s">
        <v>166</v>
      </c>
      <c r="D651" s="24" t="s">
        <v>19</v>
      </c>
      <c r="E651" s="116" t="s">
        <v>45</v>
      </c>
      <c r="F651" s="24" t="s">
        <v>19</v>
      </c>
      <c r="G651" s="24" t="s">
        <v>97</v>
      </c>
      <c r="H651" s="24" t="s">
        <v>22</v>
      </c>
      <c r="I651" s="24" t="s">
        <v>136</v>
      </c>
      <c r="J651" s="21" t="s">
        <v>34</v>
      </c>
      <c r="K651" s="24"/>
      <c r="L651" s="151"/>
      <c r="M651" s="152"/>
      <c r="N651" s="255"/>
    </row>
    <row r="652" spans="1:14" ht="35.1" customHeight="1" x14ac:dyDescent="0.7">
      <c r="A652" s="12">
        <v>525</v>
      </c>
      <c r="B652" s="12" t="s">
        <v>1911</v>
      </c>
      <c r="C652" s="24" t="s">
        <v>166</v>
      </c>
      <c r="D652" s="24" t="s">
        <v>19</v>
      </c>
      <c r="E652" s="116" t="s">
        <v>45</v>
      </c>
      <c r="F652" s="24" t="s">
        <v>19</v>
      </c>
      <c r="G652" s="24" t="s">
        <v>132</v>
      </c>
      <c r="H652" s="24" t="s">
        <v>22</v>
      </c>
      <c r="I652" s="24" t="s">
        <v>136</v>
      </c>
      <c r="J652" s="21" t="s">
        <v>34</v>
      </c>
      <c r="K652" s="24"/>
      <c r="L652" s="151"/>
      <c r="M652" s="152"/>
      <c r="N652" s="255"/>
    </row>
    <row r="653" spans="1:14" ht="35.1" customHeight="1" x14ac:dyDescent="0.7">
      <c r="A653" s="12">
        <v>526</v>
      </c>
      <c r="B653" s="12" t="s">
        <v>3545</v>
      </c>
      <c r="C653" s="24" t="s">
        <v>3549</v>
      </c>
      <c r="D653" s="24" t="s">
        <v>19</v>
      </c>
      <c r="E653" s="116" t="s">
        <v>20</v>
      </c>
      <c r="F653" s="24" t="s">
        <v>19</v>
      </c>
      <c r="G653" s="24" t="s">
        <v>97</v>
      </c>
      <c r="H653" s="24" t="s">
        <v>22</v>
      </c>
      <c r="I653" s="24" t="s">
        <v>2260</v>
      </c>
      <c r="J653" s="21" t="s">
        <v>34</v>
      </c>
      <c r="K653" s="24"/>
      <c r="L653" s="151"/>
      <c r="M653" s="152"/>
      <c r="N653" s="255"/>
    </row>
    <row r="654" spans="1:14" ht="35.1" customHeight="1" x14ac:dyDescent="0.7">
      <c r="A654" s="12">
        <v>527</v>
      </c>
      <c r="B654" s="12" t="s">
        <v>1912</v>
      </c>
      <c r="C654" s="24" t="s">
        <v>3549</v>
      </c>
      <c r="D654" s="24" t="s">
        <v>19</v>
      </c>
      <c r="E654" s="24" t="s">
        <v>20</v>
      </c>
      <c r="F654" s="24" t="s">
        <v>19</v>
      </c>
      <c r="G654" s="24" t="s">
        <v>97</v>
      </c>
      <c r="H654" s="24" t="s">
        <v>22</v>
      </c>
      <c r="I654" s="24" t="s">
        <v>2260</v>
      </c>
      <c r="J654" s="21" t="s">
        <v>34</v>
      </c>
      <c r="K654" s="24"/>
      <c r="L654" s="151"/>
      <c r="M654" s="152"/>
      <c r="N654" s="255"/>
    </row>
    <row r="655" spans="1:14" ht="35.1" customHeight="1" x14ac:dyDescent="0.7">
      <c r="A655" s="12">
        <v>528</v>
      </c>
      <c r="B655" s="12" t="s">
        <v>3546</v>
      </c>
      <c r="C655" s="24" t="s">
        <v>3550</v>
      </c>
      <c r="D655" s="24" t="s">
        <v>19</v>
      </c>
      <c r="E655" s="24" t="s">
        <v>20</v>
      </c>
      <c r="F655" s="24" t="s">
        <v>19</v>
      </c>
      <c r="G655" s="24" t="s">
        <v>2083</v>
      </c>
      <c r="H655" s="24" t="s">
        <v>22</v>
      </c>
      <c r="I655" s="24" t="s">
        <v>2260</v>
      </c>
      <c r="J655" s="21" t="s">
        <v>34</v>
      </c>
      <c r="K655" s="24"/>
      <c r="L655" s="151"/>
      <c r="M655" s="152"/>
      <c r="N655" s="255"/>
    </row>
    <row r="656" spans="1:14" ht="35.1" customHeight="1" x14ac:dyDescent="0.7">
      <c r="A656" s="12">
        <v>529</v>
      </c>
      <c r="B656" s="12" t="s">
        <v>3547</v>
      </c>
      <c r="C656" s="24" t="s">
        <v>3550</v>
      </c>
      <c r="D656" s="24" t="s">
        <v>19</v>
      </c>
      <c r="E656" s="24" t="s">
        <v>20</v>
      </c>
      <c r="F656" s="24" t="s">
        <v>19</v>
      </c>
      <c r="G656" s="24" t="s">
        <v>2083</v>
      </c>
      <c r="H656" s="24" t="s">
        <v>22</v>
      </c>
      <c r="I656" s="24" t="s">
        <v>2260</v>
      </c>
      <c r="J656" s="21" t="s">
        <v>34</v>
      </c>
      <c r="K656" s="24"/>
      <c r="L656" s="151"/>
      <c r="M656" s="152"/>
      <c r="N656" s="255"/>
    </row>
    <row r="657" spans="1:14" ht="35.1" customHeight="1" x14ac:dyDescent="0.7">
      <c r="A657" s="12">
        <v>530</v>
      </c>
      <c r="B657" s="12" t="s">
        <v>3548</v>
      </c>
      <c r="C657" s="24" t="s">
        <v>3550</v>
      </c>
      <c r="D657" s="24" t="s">
        <v>19</v>
      </c>
      <c r="E657" s="24" t="s">
        <v>20</v>
      </c>
      <c r="F657" s="24" t="s">
        <v>19</v>
      </c>
      <c r="G657" s="24" t="s">
        <v>2083</v>
      </c>
      <c r="H657" s="24" t="s">
        <v>22</v>
      </c>
      <c r="I657" s="24" t="s">
        <v>2260</v>
      </c>
      <c r="J657" s="21" t="s">
        <v>34</v>
      </c>
      <c r="K657" s="24"/>
      <c r="L657" s="151"/>
      <c r="M657" s="152"/>
      <c r="N657" s="255"/>
    </row>
    <row r="658" spans="1:14" ht="35.1" customHeight="1" x14ac:dyDescent="0.7">
      <c r="A658" s="150"/>
      <c r="B658" s="24"/>
      <c r="C658" s="24"/>
      <c r="D658" s="24"/>
      <c r="E658" s="116"/>
      <c r="F658" s="24"/>
      <c r="G658" s="24"/>
      <c r="H658" s="24"/>
      <c r="I658" s="24"/>
      <c r="J658" s="21"/>
      <c r="K658" s="24"/>
      <c r="L658" s="151"/>
      <c r="M658" s="152"/>
      <c r="N658" s="255"/>
    </row>
    <row r="659" spans="1:14" ht="35.1" customHeight="1" x14ac:dyDescent="0.7">
      <c r="L659" s="153" t="s">
        <v>469</v>
      </c>
      <c r="M659" s="154">
        <f>SUM(M8:M658)</f>
        <v>1357382.1486450003</v>
      </c>
      <c r="N659" s="255"/>
    </row>
    <row r="660" spans="1:14" ht="35.1" customHeight="1" x14ac:dyDescent="0.7">
      <c r="L660" s="18"/>
      <c r="M660" s="155"/>
      <c r="N660" s="255"/>
    </row>
    <row r="661" spans="1:14" ht="35.1" customHeight="1" x14ac:dyDescent="0.7">
      <c r="A661" s="19" t="s">
        <v>470</v>
      </c>
      <c r="K661" s="316"/>
      <c r="N661" s="255"/>
    </row>
    <row r="662" spans="1:14" ht="35.1" customHeight="1" x14ac:dyDescent="0.7">
      <c r="A662" s="156" t="s">
        <v>5</v>
      </c>
      <c r="B662" s="156" t="s">
        <v>6</v>
      </c>
      <c r="C662" s="156" t="s">
        <v>1</v>
      </c>
      <c r="D662" s="156" t="s">
        <v>7</v>
      </c>
      <c r="E662" s="156" t="s">
        <v>8</v>
      </c>
      <c r="F662" s="156" t="s">
        <v>9</v>
      </c>
      <c r="G662" s="156" t="s">
        <v>10</v>
      </c>
      <c r="H662" s="156" t="s">
        <v>11</v>
      </c>
      <c r="I662" s="156" t="s">
        <v>12</v>
      </c>
      <c r="J662" s="156" t="s">
        <v>13</v>
      </c>
      <c r="K662" s="156" t="s">
        <v>14</v>
      </c>
      <c r="L662" s="156" t="s">
        <v>15</v>
      </c>
      <c r="M662" s="156" t="s">
        <v>16</v>
      </c>
      <c r="N662" s="255"/>
    </row>
    <row r="663" spans="1:14" ht="35.1" customHeight="1" x14ac:dyDescent="0.7">
      <c r="A663" s="12">
        <v>1</v>
      </c>
      <c r="B663" s="12" t="s">
        <v>471</v>
      </c>
      <c r="C663" s="13" t="s">
        <v>492</v>
      </c>
      <c r="D663" s="12" t="s">
        <v>473</v>
      </c>
      <c r="E663" s="13" t="s">
        <v>472</v>
      </c>
      <c r="F663" s="12" t="s">
        <v>1665</v>
      </c>
      <c r="G663" s="12" t="s">
        <v>97</v>
      </c>
      <c r="H663" s="13" t="s">
        <v>474</v>
      </c>
      <c r="I663" s="13" t="s">
        <v>1852</v>
      </c>
      <c r="J663" s="14" t="s">
        <v>34</v>
      </c>
      <c r="K663" s="15"/>
      <c r="L663" s="16"/>
      <c r="M663" s="17">
        <v>10495</v>
      </c>
      <c r="N663" s="255" t="str">
        <f t="shared" si="7"/>
        <v>5150-1241-3-0001</v>
      </c>
    </row>
    <row r="664" spans="1:14" ht="35.1" customHeight="1" x14ac:dyDescent="0.7">
      <c r="A664" s="12">
        <v>2</v>
      </c>
      <c r="B664" s="12" t="s">
        <v>475</v>
      </c>
      <c r="C664" s="13" t="s">
        <v>476</v>
      </c>
      <c r="D664" s="12" t="s">
        <v>477</v>
      </c>
      <c r="E664" s="13" t="s">
        <v>45</v>
      </c>
      <c r="F664" s="12" t="s">
        <v>19</v>
      </c>
      <c r="G664" s="12" t="s">
        <v>32</v>
      </c>
      <c r="H664" s="13" t="s">
        <v>478</v>
      </c>
      <c r="I664" s="13" t="s">
        <v>1852</v>
      </c>
      <c r="J664" s="14" t="s">
        <v>34</v>
      </c>
      <c r="K664" s="15"/>
      <c r="L664" s="16">
        <v>42004</v>
      </c>
      <c r="M664" s="17">
        <v>9599.9699999999993</v>
      </c>
      <c r="N664" s="255" t="str">
        <f t="shared" si="7"/>
        <v>5150-1241-3-0041</v>
      </c>
    </row>
    <row r="665" spans="1:14" ht="35.1" customHeight="1" x14ac:dyDescent="0.7">
      <c r="A665" s="12">
        <v>3</v>
      </c>
      <c r="B665" s="12" t="s">
        <v>479</v>
      </c>
      <c r="C665" s="13" t="s">
        <v>476</v>
      </c>
      <c r="D665" s="12" t="s">
        <v>480</v>
      </c>
      <c r="E665" s="13" t="s">
        <v>45</v>
      </c>
      <c r="F665" s="12" t="s">
        <v>481</v>
      </c>
      <c r="G665" s="12" t="s">
        <v>32</v>
      </c>
      <c r="H665" s="13" t="s">
        <v>482</v>
      </c>
      <c r="I665" s="13" t="s">
        <v>1852</v>
      </c>
      <c r="J665" s="14" t="s">
        <v>34</v>
      </c>
      <c r="K665" s="15"/>
      <c r="L665" s="16"/>
      <c r="M665" s="17">
        <v>10998.19</v>
      </c>
      <c r="N665" s="255" t="str">
        <f t="shared" si="7"/>
        <v>5150-1241-3-0004</v>
      </c>
    </row>
    <row r="666" spans="1:14" s="11" customFormat="1" ht="35.1" customHeight="1" x14ac:dyDescent="0.7">
      <c r="A666" s="12">
        <v>4</v>
      </c>
      <c r="B666" s="12" t="s">
        <v>483</v>
      </c>
      <c r="C666" s="13" t="s">
        <v>476</v>
      </c>
      <c r="D666" s="12" t="s">
        <v>484</v>
      </c>
      <c r="E666" s="13" t="s">
        <v>485</v>
      </c>
      <c r="F666" s="12" t="s">
        <v>486</v>
      </c>
      <c r="G666" s="12" t="s">
        <v>97</v>
      </c>
      <c r="H666" s="13" t="s">
        <v>487</v>
      </c>
      <c r="I666" s="13" t="s">
        <v>33</v>
      </c>
      <c r="J666" s="14" t="s">
        <v>34</v>
      </c>
      <c r="K666" s="15"/>
      <c r="L666" s="16">
        <v>42004</v>
      </c>
      <c r="M666" s="17">
        <v>10219.69</v>
      </c>
      <c r="N666" s="255" t="str">
        <f t="shared" si="7"/>
        <v>5150-1241-3-0005</v>
      </c>
    </row>
    <row r="667" spans="1:14" s="139" customFormat="1" ht="35.1" customHeight="1" x14ac:dyDescent="0.7">
      <c r="A667" s="12">
        <v>5</v>
      </c>
      <c r="B667" s="12" t="s">
        <v>488</v>
      </c>
      <c r="C667" s="13" t="s">
        <v>2923</v>
      </c>
      <c r="D667" s="12" t="s">
        <v>484</v>
      </c>
      <c r="E667" s="13" t="s">
        <v>45</v>
      </c>
      <c r="F667" s="12" t="s">
        <v>489</v>
      </c>
      <c r="G667" s="12" t="s">
        <v>32</v>
      </c>
      <c r="H667" s="13" t="s">
        <v>490</v>
      </c>
      <c r="I667" s="13" t="s">
        <v>33</v>
      </c>
      <c r="J667" s="14" t="s">
        <v>34</v>
      </c>
      <c r="K667" s="15"/>
      <c r="L667" s="16">
        <v>42004</v>
      </c>
      <c r="M667" s="17">
        <v>8310.02</v>
      </c>
      <c r="N667" s="255" t="str">
        <f t="shared" ref="N667:N730" si="8">B667</f>
        <v>5150-1241-3-0006</v>
      </c>
    </row>
    <row r="668" spans="1:14" s="139" customFormat="1" ht="35.1" customHeight="1" x14ac:dyDescent="0.7">
      <c r="A668" s="12">
        <v>6</v>
      </c>
      <c r="B668" s="12" t="s">
        <v>491</v>
      </c>
      <c r="C668" s="13" t="s">
        <v>492</v>
      </c>
      <c r="D668" s="12" t="s">
        <v>473</v>
      </c>
      <c r="E668" s="13" t="s">
        <v>493</v>
      </c>
      <c r="F668" s="12" t="s">
        <v>494</v>
      </c>
      <c r="G668" s="12" t="s">
        <v>97</v>
      </c>
      <c r="H668" s="13" t="s">
        <v>495</v>
      </c>
      <c r="I668" s="13" t="s">
        <v>33</v>
      </c>
      <c r="J668" s="14" t="s">
        <v>34</v>
      </c>
      <c r="K668" s="15"/>
      <c r="L668" s="16">
        <v>42069</v>
      </c>
      <c r="M668" s="17">
        <v>2890.0007999999998</v>
      </c>
      <c r="N668" s="255" t="str">
        <f t="shared" si="8"/>
        <v>5150-1241-3-0007</v>
      </c>
    </row>
    <row r="669" spans="1:14" s="139" customFormat="1" ht="35.1" customHeight="1" x14ac:dyDescent="0.7">
      <c r="A669" s="12">
        <v>7</v>
      </c>
      <c r="B669" s="12" t="s">
        <v>496</v>
      </c>
      <c r="C669" s="13" t="s">
        <v>497</v>
      </c>
      <c r="D669" s="12" t="s">
        <v>2726</v>
      </c>
      <c r="E669" s="13" t="s">
        <v>45</v>
      </c>
      <c r="F669" s="12" t="s">
        <v>22</v>
      </c>
      <c r="G669" s="12" t="s">
        <v>32</v>
      </c>
      <c r="H669" s="157">
        <v>2350992049343</v>
      </c>
      <c r="I669" s="13" t="s">
        <v>182</v>
      </c>
      <c r="J669" s="14" t="s">
        <v>34</v>
      </c>
      <c r="K669" s="15" t="s">
        <v>135</v>
      </c>
      <c r="L669" s="16">
        <v>43412</v>
      </c>
      <c r="M669" s="17">
        <v>14500</v>
      </c>
      <c r="N669" s="255" t="str">
        <f t="shared" si="8"/>
        <v>5150-1241-3-0267</v>
      </c>
    </row>
    <row r="670" spans="1:14" s="139" customFormat="1" ht="35.1" customHeight="1" x14ac:dyDescent="0.7">
      <c r="A670" s="12">
        <v>8</v>
      </c>
      <c r="B670" s="12" t="s">
        <v>498</v>
      </c>
      <c r="C670" s="13" t="s">
        <v>499</v>
      </c>
      <c r="D670" s="12" t="s">
        <v>1666</v>
      </c>
      <c r="E670" s="13" t="s">
        <v>744</v>
      </c>
      <c r="F670" s="12" t="s">
        <v>1667</v>
      </c>
      <c r="G670" s="12" t="s">
        <v>32</v>
      </c>
      <c r="H670" s="13" t="s">
        <v>22</v>
      </c>
      <c r="I670" s="13" t="s">
        <v>2402</v>
      </c>
      <c r="J670" s="14" t="s">
        <v>59</v>
      </c>
      <c r="K670" s="15" t="s">
        <v>135</v>
      </c>
      <c r="L670" s="16">
        <v>43412</v>
      </c>
      <c r="M670" s="17">
        <v>6380</v>
      </c>
      <c r="N670" s="255" t="str">
        <f t="shared" si="8"/>
        <v>5150-1241-3-0268</v>
      </c>
    </row>
    <row r="671" spans="1:14" s="139" customFormat="1" ht="35.1" customHeight="1" x14ac:dyDescent="0.7">
      <c r="A671" s="12">
        <v>9</v>
      </c>
      <c r="B671" s="12" t="s">
        <v>500</v>
      </c>
      <c r="C671" s="13" t="s">
        <v>476</v>
      </c>
      <c r="D671" s="12" t="s">
        <v>501</v>
      </c>
      <c r="E671" s="13" t="s">
        <v>45</v>
      </c>
      <c r="F671" s="12" t="s">
        <v>1668</v>
      </c>
      <c r="G671" s="12" t="s">
        <v>32</v>
      </c>
      <c r="H671" s="13" t="s">
        <v>502</v>
      </c>
      <c r="I671" s="13" t="s">
        <v>136</v>
      </c>
      <c r="J671" s="14" t="s">
        <v>34</v>
      </c>
      <c r="K671" s="15" t="s">
        <v>56</v>
      </c>
      <c r="L671" s="16">
        <v>42928</v>
      </c>
      <c r="M671" s="17">
        <v>14218.352000000001</v>
      </c>
      <c r="N671" s="255" t="str">
        <f t="shared" si="8"/>
        <v>5150-1241-3-0008</v>
      </c>
    </row>
    <row r="672" spans="1:14" s="139" customFormat="1" ht="35.1" customHeight="1" x14ac:dyDescent="0.7">
      <c r="A672" s="245">
        <v>10</v>
      </c>
      <c r="B672" s="245" t="s">
        <v>505</v>
      </c>
      <c r="C672" s="246" t="s">
        <v>492</v>
      </c>
      <c r="D672" s="245" t="s">
        <v>506</v>
      </c>
      <c r="E672" s="246" t="s">
        <v>1669</v>
      </c>
      <c r="F672" s="245" t="s">
        <v>507</v>
      </c>
      <c r="G672" s="245" t="s">
        <v>32</v>
      </c>
      <c r="H672" s="246" t="s">
        <v>1670</v>
      </c>
      <c r="I672" s="246" t="s">
        <v>3416</v>
      </c>
      <c r="J672" s="247" t="s">
        <v>24</v>
      </c>
      <c r="K672" s="248"/>
      <c r="L672" s="249"/>
      <c r="M672" s="250">
        <v>3000</v>
      </c>
      <c r="N672" s="255" t="str">
        <f t="shared" si="8"/>
        <v>5150-1241-3-0076</v>
      </c>
    </row>
    <row r="673" spans="1:14" s="139" customFormat="1" ht="35.1" customHeight="1" x14ac:dyDescent="0.7">
      <c r="A673" s="245">
        <v>11</v>
      </c>
      <c r="B673" s="245" t="s">
        <v>508</v>
      </c>
      <c r="C673" s="246" t="s">
        <v>476</v>
      </c>
      <c r="D673" s="245" t="s">
        <v>484</v>
      </c>
      <c r="E673" s="246" t="s">
        <v>45</v>
      </c>
      <c r="F673" s="245" t="s">
        <v>1671</v>
      </c>
      <c r="G673" s="245" t="s">
        <v>32</v>
      </c>
      <c r="H673" s="246">
        <v>940399131723</v>
      </c>
      <c r="I673" s="246" t="s">
        <v>3416</v>
      </c>
      <c r="J673" s="247" t="s">
        <v>34</v>
      </c>
      <c r="K673" s="248"/>
      <c r="L673" s="249">
        <v>42004</v>
      </c>
      <c r="M673" s="250">
        <v>9599.9699999999993</v>
      </c>
      <c r="N673" s="255" t="str">
        <f t="shared" si="8"/>
        <v>5150-1241-3-0079</v>
      </c>
    </row>
    <row r="674" spans="1:14" s="139" customFormat="1" ht="35.1" customHeight="1" x14ac:dyDescent="0.7">
      <c r="A674" s="245">
        <v>12</v>
      </c>
      <c r="B674" s="245" t="s">
        <v>509</v>
      </c>
      <c r="C674" s="246" t="s">
        <v>510</v>
      </c>
      <c r="D674" s="245" t="s">
        <v>484</v>
      </c>
      <c r="E674" s="246" t="s">
        <v>45</v>
      </c>
      <c r="F674" s="245" t="s">
        <v>1671</v>
      </c>
      <c r="G674" s="245" t="s">
        <v>32</v>
      </c>
      <c r="H674" s="246">
        <v>2340679038187</v>
      </c>
      <c r="I674" s="246" t="s">
        <v>3416</v>
      </c>
      <c r="J674" s="247" t="s">
        <v>34</v>
      </c>
      <c r="K674" s="248"/>
      <c r="L674" s="249">
        <v>42004</v>
      </c>
      <c r="M674" s="250">
        <v>8310.02</v>
      </c>
      <c r="N674" s="255" t="str">
        <f t="shared" si="8"/>
        <v>5150-1241-3-0080</v>
      </c>
    </row>
    <row r="675" spans="1:14" s="139" customFormat="1" ht="35.1" customHeight="1" x14ac:dyDescent="0.7">
      <c r="A675" s="12">
        <v>13</v>
      </c>
      <c r="B675" s="12" t="s">
        <v>511</v>
      </c>
      <c r="C675" s="13" t="s">
        <v>476</v>
      </c>
      <c r="D675" s="12" t="s">
        <v>501</v>
      </c>
      <c r="E675" s="13" t="s">
        <v>45</v>
      </c>
      <c r="F675" s="12" t="s">
        <v>1668</v>
      </c>
      <c r="G675" s="12" t="s">
        <v>32</v>
      </c>
      <c r="H675" s="13" t="s">
        <v>512</v>
      </c>
      <c r="I675" s="13" t="s">
        <v>33</v>
      </c>
      <c r="J675" s="14" t="s">
        <v>34</v>
      </c>
      <c r="K675" s="15" t="s">
        <v>56</v>
      </c>
      <c r="L675" s="16">
        <v>42928</v>
      </c>
      <c r="M675" s="17">
        <v>14218.352000000001</v>
      </c>
      <c r="N675" s="255" t="str">
        <f t="shared" si="8"/>
        <v>5150-1241-3-0129</v>
      </c>
    </row>
    <row r="676" spans="1:14" s="139" customFormat="1" ht="35.1" customHeight="1" x14ac:dyDescent="0.7">
      <c r="A676" s="12">
        <v>14</v>
      </c>
      <c r="B676" s="12" t="s">
        <v>516</v>
      </c>
      <c r="C676" s="13" t="s">
        <v>517</v>
      </c>
      <c r="D676" s="12" t="s">
        <v>518</v>
      </c>
      <c r="E676" s="13" t="s">
        <v>1672</v>
      </c>
      <c r="F676" s="12" t="s">
        <v>519</v>
      </c>
      <c r="G676" s="12" t="s">
        <v>32</v>
      </c>
      <c r="H676" s="13" t="s">
        <v>1673</v>
      </c>
      <c r="I676" s="13" t="s">
        <v>33</v>
      </c>
      <c r="J676" s="14" t="s">
        <v>59</v>
      </c>
      <c r="K676" s="15"/>
      <c r="L676" s="16">
        <v>42320</v>
      </c>
      <c r="M676" s="17">
        <v>1899</v>
      </c>
      <c r="N676" s="255" t="str">
        <f t="shared" si="8"/>
        <v>5150-1241-3-0152</v>
      </c>
    </row>
    <row r="677" spans="1:14" s="139" customFormat="1" ht="35.1" customHeight="1" x14ac:dyDescent="0.7">
      <c r="A677" s="245">
        <v>15</v>
      </c>
      <c r="B677" s="245" t="s">
        <v>520</v>
      </c>
      <c r="C677" s="246" t="s">
        <v>513</v>
      </c>
      <c r="D677" s="245" t="s">
        <v>521</v>
      </c>
      <c r="E677" s="246" t="s">
        <v>1674</v>
      </c>
      <c r="F677" s="245" t="s">
        <v>522</v>
      </c>
      <c r="G677" s="245" t="s">
        <v>149</v>
      </c>
      <c r="H677" s="246" t="s">
        <v>22</v>
      </c>
      <c r="I677" s="246" t="s">
        <v>3416</v>
      </c>
      <c r="J677" s="247" t="s">
        <v>24</v>
      </c>
      <c r="K677" s="248"/>
      <c r="L677" s="249"/>
      <c r="M677" s="250">
        <v>200</v>
      </c>
      <c r="N677" s="255" t="str">
        <f t="shared" si="8"/>
        <v>5150-1241-3-0185</v>
      </c>
    </row>
    <row r="678" spans="1:14" s="139" customFormat="1" ht="35.1" customHeight="1" x14ac:dyDescent="0.7">
      <c r="A678" s="12">
        <v>16</v>
      </c>
      <c r="B678" s="12" t="s">
        <v>523</v>
      </c>
      <c r="C678" s="13" t="s">
        <v>517</v>
      </c>
      <c r="D678" s="12" t="s">
        <v>518</v>
      </c>
      <c r="E678" s="13" t="s">
        <v>1672</v>
      </c>
      <c r="F678" s="12" t="s">
        <v>519</v>
      </c>
      <c r="G678" s="12" t="s">
        <v>32</v>
      </c>
      <c r="H678" s="13" t="s">
        <v>1675</v>
      </c>
      <c r="I678" s="13" t="s">
        <v>3416</v>
      </c>
      <c r="J678" s="14" t="s">
        <v>34</v>
      </c>
      <c r="K678" s="15"/>
      <c r="L678" s="16">
        <v>42320</v>
      </c>
      <c r="M678" s="17">
        <v>1899</v>
      </c>
      <c r="N678" s="255" t="str">
        <f t="shared" si="8"/>
        <v>5150-1241-3-0186</v>
      </c>
    </row>
    <row r="679" spans="1:14" s="139" customFormat="1" ht="35.1" customHeight="1" x14ac:dyDescent="0.7">
      <c r="A679" s="12">
        <v>17</v>
      </c>
      <c r="B679" s="12" t="s">
        <v>524</v>
      </c>
      <c r="C679" s="13" t="s">
        <v>517</v>
      </c>
      <c r="D679" s="12" t="s">
        <v>518</v>
      </c>
      <c r="E679" s="13" t="s">
        <v>2</v>
      </c>
      <c r="F679" s="12" t="s">
        <v>525</v>
      </c>
      <c r="G679" s="12" t="s">
        <v>32</v>
      </c>
      <c r="H679" s="13"/>
      <c r="I679" s="13" t="s">
        <v>43</v>
      </c>
      <c r="J679" s="14" t="s">
        <v>34</v>
      </c>
      <c r="K679" s="15"/>
      <c r="L679" s="16">
        <v>42320</v>
      </c>
      <c r="M679" s="17">
        <v>1899</v>
      </c>
      <c r="N679" s="255" t="str">
        <f t="shared" si="8"/>
        <v>5150-1241-3-0206</v>
      </c>
    </row>
    <row r="680" spans="1:14" s="139" customFormat="1" ht="35.1" customHeight="1" x14ac:dyDescent="0.7">
      <c r="A680" s="12">
        <v>18</v>
      </c>
      <c r="B680" s="12" t="s">
        <v>526</v>
      </c>
      <c r="C680" s="13" t="s">
        <v>476</v>
      </c>
      <c r="D680" s="12" t="s">
        <v>484</v>
      </c>
      <c r="E680" s="13" t="s">
        <v>140</v>
      </c>
      <c r="F680" s="12" t="s">
        <v>481</v>
      </c>
      <c r="G680" s="12" t="s">
        <v>32</v>
      </c>
      <c r="H680" s="13" t="s">
        <v>527</v>
      </c>
      <c r="I680" s="12" t="s">
        <v>3469</v>
      </c>
      <c r="J680" s="14" t="s">
        <v>59</v>
      </c>
      <c r="K680" s="15"/>
      <c r="L680" s="16"/>
      <c r="M680" s="17">
        <v>10998.21</v>
      </c>
      <c r="N680" s="255" t="str">
        <f t="shared" si="8"/>
        <v>5150-1241-3-0010</v>
      </c>
    </row>
    <row r="681" spans="1:14" s="139" customFormat="1" ht="35.1" customHeight="1" x14ac:dyDescent="0.7">
      <c r="A681" s="245">
        <v>19</v>
      </c>
      <c r="B681" s="245" t="s">
        <v>528</v>
      </c>
      <c r="C681" s="246" t="s">
        <v>2727</v>
      </c>
      <c r="D681" s="245" t="s">
        <v>484</v>
      </c>
      <c r="E681" s="246" t="s">
        <v>140</v>
      </c>
      <c r="F681" s="245" t="s">
        <v>481</v>
      </c>
      <c r="G681" s="245" t="s">
        <v>32</v>
      </c>
      <c r="H681" s="246" t="s">
        <v>529</v>
      </c>
      <c r="I681" s="246" t="s">
        <v>103</v>
      </c>
      <c r="J681" s="247" t="s">
        <v>34</v>
      </c>
      <c r="K681" s="248"/>
      <c r="L681" s="249"/>
      <c r="M681" s="250">
        <v>10998.21</v>
      </c>
      <c r="N681" s="255" t="str">
        <f t="shared" si="8"/>
        <v>5150-1241-3-0011</v>
      </c>
    </row>
    <row r="682" spans="1:14" s="139" customFormat="1" ht="35.1" customHeight="1" x14ac:dyDescent="0.7">
      <c r="A682" s="245">
        <v>20</v>
      </c>
      <c r="B682" s="245" t="s">
        <v>530</v>
      </c>
      <c r="C682" s="246" t="s">
        <v>2727</v>
      </c>
      <c r="D682" s="245" t="s">
        <v>484</v>
      </c>
      <c r="E682" s="246" t="s">
        <v>140</v>
      </c>
      <c r="F682" s="245" t="s">
        <v>481</v>
      </c>
      <c r="G682" s="245" t="s">
        <v>32</v>
      </c>
      <c r="H682" s="246" t="s">
        <v>531</v>
      </c>
      <c r="I682" s="246" t="s">
        <v>103</v>
      </c>
      <c r="J682" s="247" t="s">
        <v>34</v>
      </c>
      <c r="K682" s="248"/>
      <c r="L682" s="249"/>
      <c r="M682" s="250">
        <v>10998.21</v>
      </c>
      <c r="N682" s="255" t="str">
        <f t="shared" si="8"/>
        <v>5150-1241-3-0012</v>
      </c>
    </row>
    <row r="683" spans="1:14" s="139" customFormat="1" ht="35.1" customHeight="1" x14ac:dyDescent="0.7">
      <c r="A683" s="12">
        <v>21</v>
      </c>
      <c r="B683" s="12" t="s">
        <v>532</v>
      </c>
      <c r="C683" s="13" t="s">
        <v>492</v>
      </c>
      <c r="D683" s="12" t="s">
        <v>473</v>
      </c>
      <c r="E683" s="13" t="s">
        <v>493</v>
      </c>
      <c r="F683" s="12" t="s">
        <v>494</v>
      </c>
      <c r="G683" s="12" t="s">
        <v>97</v>
      </c>
      <c r="H683" s="13" t="s">
        <v>533</v>
      </c>
      <c r="I683" s="13" t="s">
        <v>3415</v>
      </c>
      <c r="J683" s="14" t="s">
        <v>34</v>
      </c>
      <c r="K683" s="15"/>
      <c r="L683" s="16">
        <v>42069</v>
      </c>
      <c r="M683" s="17">
        <v>2890.0007999999998</v>
      </c>
      <c r="N683" s="255" t="str">
        <f t="shared" si="8"/>
        <v>5150-1241-3-0013</v>
      </c>
    </row>
    <row r="684" spans="1:14" s="139" customFormat="1" ht="35.1" customHeight="1" x14ac:dyDescent="0.7">
      <c r="A684" s="12">
        <v>22</v>
      </c>
      <c r="B684" s="12" t="s">
        <v>534</v>
      </c>
      <c r="C684" s="13" t="s">
        <v>513</v>
      </c>
      <c r="D684" s="12" t="s">
        <v>521</v>
      </c>
      <c r="E684" s="13" t="s">
        <v>1674</v>
      </c>
      <c r="F684" s="12" t="s">
        <v>535</v>
      </c>
      <c r="G684" s="12" t="s">
        <v>149</v>
      </c>
      <c r="H684" s="13" t="s">
        <v>1676</v>
      </c>
      <c r="I684" s="13" t="s">
        <v>103</v>
      </c>
      <c r="J684" s="14" t="s">
        <v>34</v>
      </c>
      <c r="K684" s="15"/>
      <c r="L684" s="16"/>
      <c r="M684" s="17">
        <v>200</v>
      </c>
      <c r="N684" s="255" t="str">
        <f t="shared" si="8"/>
        <v>5150-1241-3-0153</v>
      </c>
    </row>
    <row r="685" spans="1:14" s="139" customFormat="1" ht="35.1" customHeight="1" x14ac:dyDescent="0.7">
      <c r="A685" s="12">
        <v>23</v>
      </c>
      <c r="B685" s="12" t="s">
        <v>536</v>
      </c>
      <c r="C685" s="13" t="s">
        <v>517</v>
      </c>
      <c r="D685" s="12" t="s">
        <v>518</v>
      </c>
      <c r="E685" s="13" t="s">
        <v>1672</v>
      </c>
      <c r="F685" s="12" t="s">
        <v>519</v>
      </c>
      <c r="G685" s="12" t="s">
        <v>32</v>
      </c>
      <c r="H685" s="13" t="s">
        <v>1677</v>
      </c>
      <c r="I685" s="13" t="s">
        <v>2252</v>
      </c>
      <c r="J685" s="14" t="s">
        <v>34</v>
      </c>
      <c r="K685" s="15"/>
      <c r="L685" s="16">
        <v>42320</v>
      </c>
      <c r="M685" s="17">
        <v>1899</v>
      </c>
      <c r="N685" s="255" t="str">
        <f t="shared" si="8"/>
        <v>5150-1241-3-0155</v>
      </c>
    </row>
    <row r="686" spans="1:14" s="139" customFormat="1" ht="35.1" customHeight="1" x14ac:dyDescent="0.7">
      <c r="A686" s="12">
        <v>24</v>
      </c>
      <c r="B686" s="12" t="s">
        <v>537</v>
      </c>
      <c r="C686" s="13" t="s">
        <v>2727</v>
      </c>
      <c r="D686" s="12" t="s">
        <v>501</v>
      </c>
      <c r="E686" s="13" t="s">
        <v>45</v>
      </c>
      <c r="F686" s="12" t="s">
        <v>1668</v>
      </c>
      <c r="G686" s="12" t="s">
        <v>32</v>
      </c>
      <c r="H686" s="13" t="s">
        <v>538</v>
      </c>
      <c r="I686" s="13" t="s">
        <v>136</v>
      </c>
      <c r="J686" s="14" t="s">
        <v>59</v>
      </c>
      <c r="K686" s="15" t="s">
        <v>56</v>
      </c>
      <c r="L686" s="16">
        <v>42928</v>
      </c>
      <c r="M686" s="17">
        <v>14218.352000000001</v>
      </c>
      <c r="N686" s="255" t="str">
        <f t="shared" si="8"/>
        <v>5150-1241-3-0202</v>
      </c>
    </row>
    <row r="687" spans="1:14" s="139" customFormat="1" ht="35.1" customHeight="1" x14ac:dyDescent="0.7">
      <c r="A687" s="12">
        <v>25</v>
      </c>
      <c r="B687" s="12" t="s">
        <v>540</v>
      </c>
      <c r="C687" s="13" t="s">
        <v>492</v>
      </c>
      <c r="D687" s="12" t="s">
        <v>506</v>
      </c>
      <c r="E687" s="13" t="s">
        <v>1678</v>
      </c>
      <c r="F687" s="12" t="s">
        <v>541</v>
      </c>
      <c r="G687" s="12" t="s">
        <v>97</v>
      </c>
      <c r="H687" s="13" t="s">
        <v>542</v>
      </c>
      <c r="I687" s="13" t="s">
        <v>33</v>
      </c>
      <c r="J687" s="14" t="s">
        <v>59</v>
      </c>
      <c r="K687" s="15"/>
      <c r="L687" s="16"/>
      <c r="M687" s="17">
        <v>3000</v>
      </c>
      <c r="N687" s="255" t="str">
        <f t="shared" si="8"/>
        <v>5150-1241-3-0015</v>
      </c>
    </row>
    <row r="688" spans="1:14" s="139" customFormat="1" ht="35.1" customHeight="1" x14ac:dyDescent="0.7">
      <c r="A688" s="245">
        <v>26</v>
      </c>
      <c r="B688" s="245" t="s">
        <v>543</v>
      </c>
      <c r="C688" s="246" t="s">
        <v>476</v>
      </c>
      <c r="D688" s="245" t="s">
        <v>484</v>
      </c>
      <c r="E688" s="246" t="s">
        <v>45</v>
      </c>
      <c r="F688" s="245" t="s">
        <v>481</v>
      </c>
      <c r="G688" s="245" t="s">
        <v>32</v>
      </c>
      <c r="H688" s="246" t="s">
        <v>544</v>
      </c>
      <c r="I688" s="246" t="s">
        <v>3516</v>
      </c>
      <c r="J688" s="247" t="s">
        <v>59</v>
      </c>
      <c r="K688" s="248"/>
      <c r="L688" s="249">
        <v>39988</v>
      </c>
      <c r="M688" s="250">
        <v>6601.32</v>
      </c>
      <c r="N688" s="255" t="str">
        <f t="shared" si="8"/>
        <v>5150-1241-3-0017</v>
      </c>
    </row>
    <row r="689" spans="1:14" s="139" customFormat="1" ht="35.1" customHeight="1" x14ac:dyDescent="0.7">
      <c r="A689" s="12">
        <v>27</v>
      </c>
      <c r="B689" s="12" t="s">
        <v>545</v>
      </c>
      <c r="C689" s="13" t="s">
        <v>476</v>
      </c>
      <c r="D689" s="12" t="s">
        <v>484</v>
      </c>
      <c r="E689" s="13" t="s">
        <v>45</v>
      </c>
      <c r="F689" s="12" t="s">
        <v>481</v>
      </c>
      <c r="G689" s="12" t="s">
        <v>32</v>
      </c>
      <c r="H689" s="13" t="s">
        <v>546</v>
      </c>
      <c r="I689" s="13" t="s">
        <v>3517</v>
      </c>
      <c r="J689" s="14" t="s">
        <v>59</v>
      </c>
      <c r="K689" s="15"/>
      <c r="L689" s="16">
        <v>39988</v>
      </c>
      <c r="M689" s="17">
        <v>6601.32</v>
      </c>
      <c r="N689" s="255" t="str">
        <f t="shared" si="8"/>
        <v>5150-1241-3-0018</v>
      </c>
    </row>
    <row r="690" spans="1:14" s="139" customFormat="1" ht="35.1" customHeight="1" x14ac:dyDescent="0.7">
      <c r="A690" s="12">
        <v>28</v>
      </c>
      <c r="B690" s="12" t="s">
        <v>547</v>
      </c>
      <c r="C690" s="13" t="s">
        <v>476</v>
      </c>
      <c r="D690" s="12" t="s">
        <v>484</v>
      </c>
      <c r="E690" s="13" t="s">
        <v>45</v>
      </c>
      <c r="F690" s="12" t="s">
        <v>548</v>
      </c>
      <c r="G690" s="12" t="s">
        <v>32</v>
      </c>
      <c r="H690" s="13" t="s">
        <v>549</v>
      </c>
      <c r="I690" s="13" t="s">
        <v>107</v>
      </c>
      <c r="J690" s="14" t="s">
        <v>34</v>
      </c>
      <c r="K690" s="15"/>
      <c r="L690" s="16"/>
      <c r="M690" s="17">
        <v>6615.72</v>
      </c>
      <c r="N690" s="255" t="str">
        <f t="shared" si="8"/>
        <v>5150-1241-3-0019</v>
      </c>
    </row>
    <row r="691" spans="1:14" s="139" customFormat="1" ht="35.1" customHeight="1" x14ac:dyDescent="0.7">
      <c r="A691" s="12">
        <v>29</v>
      </c>
      <c r="B691" s="158" t="s">
        <v>550</v>
      </c>
      <c r="C691" s="13" t="s">
        <v>510</v>
      </c>
      <c r="D691" s="12" t="s">
        <v>484</v>
      </c>
      <c r="E691" s="13" t="s">
        <v>45</v>
      </c>
      <c r="F691" s="12" t="s">
        <v>2</v>
      </c>
      <c r="G691" s="12" t="s">
        <v>32</v>
      </c>
      <c r="H691" s="13" t="s">
        <v>551</v>
      </c>
      <c r="I691" s="13" t="s">
        <v>3516</v>
      </c>
      <c r="J691" s="14" t="s">
        <v>59</v>
      </c>
      <c r="K691" s="15"/>
      <c r="L691" s="16">
        <v>42004</v>
      </c>
      <c r="M691" s="17">
        <v>8310.02</v>
      </c>
      <c r="N691" s="255" t="str">
        <f t="shared" si="8"/>
        <v>5150-1241-3-0020</v>
      </c>
    </row>
    <row r="692" spans="1:14" s="139" customFormat="1" ht="35.1" customHeight="1" x14ac:dyDescent="0.7">
      <c r="A692" s="245">
        <v>30</v>
      </c>
      <c r="B692" s="251" t="s">
        <v>552</v>
      </c>
      <c r="C692" s="246" t="s">
        <v>476</v>
      </c>
      <c r="D692" s="245" t="s">
        <v>484</v>
      </c>
      <c r="E692" s="246" t="s">
        <v>45</v>
      </c>
      <c r="F692" s="245" t="s">
        <v>2</v>
      </c>
      <c r="G692" s="245" t="s">
        <v>32</v>
      </c>
      <c r="H692" s="246" t="s">
        <v>553</v>
      </c>
      <c r="I692" s="246" t="s">
        <v>320</v>
      </c>
      <c r="J692" s="247" t="s">
        <v>34</v>
      </c>
      <c r="K692" s="248"/>
      <c r="L692" s="249">
        <v>42004</v>
      </c>
      <c r="M692" s="250">
        <v>8310.02</v>
      </c>
      <c r="N692" s="255" t="str">
        <f t="shared" si="8"/>
        <v>5150-1241-3-0021</v>
      </c>
    </row>
    <row r="693" spans="1:14" s="139" customFormat="1" ht="35.1" customHeight="1" x14ac:dyDescent="0.7">
      <c r="A693" s="245">
        <v>31</v>
      </c>
      <c r="B693" s="251" t="s">
        <v>554</v>
      </c>
      <c r="C693" s="246" t="s">
        <v>510</v>
      </c>
      <c r="D693" s="245" t="s">
        <v>484</v>
      </c>
      <c r="E693" s="246" t="s">
        <v>45</v>
      </c>
      <c r="F693" s="245" t="s">
        <v>2</v>
      </c>
      <c r="G693" s="245" t="s">
        <v>32</v>
      </c>
      <c r="H693" s="246" t="s">
        <v>555</v>
      </c>
      <c r="I693" s="246" t="s">
        <v>3516</v>
      </c>
      <c r="J693" s="247" t="s">
        <v>34</v>
      </c>
      <c r="K693" s="248"/>
      <c r="L693" s="249">
        <v>42004</v>
      </c>
      <c r="M693" s="250">
        <v>8310.02</v>
      </c>
      <c r="N693" s="255" t="str">
        <f t="shared" si="8"/>
        <v>5150-1241-3-0022</v>
      </c>
    </row>
    <row r="694" spans="1:14" s="139" customFormat="1" ht="35.1" customHeight="1" x14ac:dyDescent="0.7">
      <c r="A694" s="12">
        <v>32</v>
      </c>
      <c r="B694" s="12" t="s">
        <v>556</v>
      </c>
      <c r="C694" s="13" t="s">
        <v>510</v>
      </c>
      <c r="D694" s="12" t="s">
        <v>484</v>
      </c>
      <c r="E694" s="13" t="s">
        <v>45</v>
      </c>
      <c r="F694" s="12" t="s">
        <v>2</v>
      </c>
      <c r="G694" s="12" t="s">
        <v>32</v>
      </c>
      <c r="H694" s="13" t="s">
        <v>557</v>
      </c>
      <c r="I694" s="13" t="s">
        <v>3517</v>
      </c>
      <c r="J694" s="14" t="s">
        <v>34</v>
      </c>
      <c r="K694" s="15"/>
      <c r="L694" s="16">
        <v>42004</v>
      </c>
      <c r="M694" s="17">
        <v>8310.02</v>
      </c>
      <c r="N694" s="255" t="str">
        <f t="shared" si="8"/>
        <v>5150-1241-3-0023</v>
      </c>
    </row>
    <row r="695" spans="1:14" s="139" customFormat="1" ht="35.1" customHeight="1" x14ac:dyDescent="0.7">
      <c r="A695" s="12">
        <v>33</v>
      </c>
      <c r="B695" s="12" t="s">
        <v>558</v>
      </c>
      <c r="C695" s="13" t="s">
        <v>476</v>
      </c>
      <c r="D695" s="12" t="s">
        <v>484</v>
      </c>
      <c r="E695" s="13" t="s">
        <v>485</v>
      </c>
      <c r="F695" s="12" t="s">
        <v>2</v>
      </c>
      <c r="G695" s="12" t="s">
        <v>97</v>
      </c>
      <c r="H695" s="13" t="s">
        <v>559</v>
      </c>
      <c r="I695" s="13" t="s">
        <v>3517</v>
      </c>
      <c r="J695" s="14" t="s">
        <v>59</v>
      </c>
      <c r="K695" s="15"/>
      <c r="L695" s="16">
        <v>42004</v>
      </c>
      <c r="M695" s="17">
        <v>15349.98</v>
      </c>
      <c r="N695" s="255" t="str">
        <f t="shared" si="8"/>
        <v>5150-1241-3-0024</v>
      </c>
    </row>
    <row r="696" spans="1:14" s="139" customFormat="1" ht="35.1" customHeight="1" x14ac:dyDescent="0.7">
      <c r="A696" s="12">
        <v>34</v>
      </c>
      <c r="B696" s="12" t="s">
        <v>560</v>
      </c>
      <c r="C696" s="13" t="s">
        <v>492</v>
      </c>
      <c r="D696" s="12" t="s">
        <v>473</v>
      </c>
      <c r="E696" s="13" t="s">
        <v>472</v>
      </c>
      <c r="F696" s="12" t="s">
        <v>561</v>
      </c>
      <c r="G696" s="12" t="s">
        <v>562</v>
      </c>
      <c r="H696" s="13" t="s">
        <v>563</v>
      </c>
      <c r="I696" s="13" t="s">
        <v>3517</v>
      </c>
      <c r="J696" s="14" t="s">
        <v>34</v>
      </c>
      <c r="K696" s="15" t="s">
        <v>135</v>
      </c>
      <c r="L696" s="16">
        <v>43017</v>
      </c>
      <c r="M696" s="17">
        <v>6199.62</v>
      </c>
      <c r="N696" s="255" t="str">
        <f t="shared" si="8"/>
        <v>5150-1241-3-0025</v>
      </c>
    </row>
    <row r="697" spans="1:14" s="139" customFormat="1" ht="35.1" customHeight="1" x14ac:dyDescent="0.7">
      <c r="A697" s="12">
        <v>35</v>
      </c>
      <c r="B697" s="12" t="s">
        <v>564</v>
      </c>
      <c r="C697" s="13" t="s">
        <v>476</v>
      </c>
      <c r="D697" s="12" t="s">
        <v>501</v>
      </c>
      <c r="E697" s="13" t="s">
        <v>45</v>
      </c>
      <c r="F697" s="12" t="s">
        <v>2</v>
      </c>
      <c r="G697" s="12" t="s">
        <v>32</v>
      </c>
      <c r="H697" s="13" t="s">
        <v>565</v>
      </c>
      <c r="I697" s="13" t="s">
        <v>3517</v>
      </c>
      <c r="J697" s="14" t="s">
        <v>24</v>
      </c>
      <c r="K697" s="15" t="s">
        <v>56</v>
      </c>
      <c r="L697" s="16">
        <v>42928</v>
      </c>
      <c r="M697" s="17">
        <v>14218.352000000001</v>
      </c>
      <c r="N697" s="255" t="str">
        <f t="shared" si="8"/>
        <v>5150-1241-3-0026</v>
      </c>
    </row>
    <row r="698" spans="1:14" s="139" customFormat="1" ht="35.1" customHeight="1" x14ac:dyDescent="0.7">
      <c r="A698" s="12">
        <v>36</v>
      </c>
      <c r="B698" s="276" t="s">
        <v>566</v>
      </c>
      <c r="C698" s="13" t="s">
        <v>567</v>
      </c>
      <c r="D698" s="12" t="s">
        <v>568</v>
      </c>
      <c r="E698" s="13" t="s">
        <v>472</v>
      </c>
      <c r="F698" s="12" t="s">
        <v>2</v>
      </c>
      <c r="G698" s="12" t="s">
        <v>32</v>
      </c>
      <c r="H698" s="13" t="s">
        <v>569</v>
      </c>
      <c r="I698" s="13" t="s">
        <v>3415</v>
      </c>
      <c r="J698" s="14" t="s">
        <v>34</v>
      </c>
      <c r="K698" s="15" t="s">
        <v>56</v>
      </c>
      <c r="L698" s="16">
        <v>42928</v>
      </c>
      <c r="M698" s="17">
        <v>7940.2</v>
      </c>
      <c r="N698" s="255" t="str">
        <f t="shared" si="8"/>
        <v>5150-1241-3-0027</v>
      </c>
    </row>
    <row r="699" spans="1:14" s="139" customFormat="1" ht="35.1" customHeight="1" x14ac:dyDescent="0.7">
      <c r="A699" s="12">
        <v>37</v>
      </c>
      <c r="B699" s="12" t="s">
        <v>570</v>
      </c>
      <c r="C699" s="13" t="s">
        <v>517</v>
      </c>
      <c r="D699" s="12" t="s">
        <v>518</v>
      </c>
      <c r="E699" s="13" t="s">
        <v>1672</v>
      </c>
      <c r="F699" s="12" t="s">
        <v>519</v>
      </c>
      <c r="G699" s="12" t="s">
        <v>32</v>
      </c>
      <c r="H699" s="13" t="s">
        <v>1679</v>
      </c>
      <c r="I699" s="13" t="s">
        <v>3517</v>
      </c>
      <c r="J699" s="14" t="s">
        <v>34</v>
      </c>
      <c r="K699" s="15"/>
      <c r="L699" s="16">
        <v>42320</v>
      </c>
      <c r="M699" s="17">
        <v>1899</v>
      </c>
      <c r="N699" s="255" t="str">
        <f t="shared" si="8"/>
        <v>5150-1241-3-0157</v>
      </c>
    </row>
    <row r="700" spans="1:14" s="139" customFormat="1" ht="35.1" customHeight="1" x14ac:dyDescent="0.7">
      <c r="A700" s="12">
        <v>38</v>
      </c>
      <c r="B700" s="12" t="s">
        <v>571</v>
      </c>
      <c r="C700" s="13" t="s">
        <v>517</v>
      </c>
      <c r="D700" s="12" t="s">
        <v>518</v>
      </c>
      <c r="E700" s="13" t="s">
        <v>1672</v>
      </c>
      <c r="F700" s="12" t="s">
        <v>519</v>
      </c>
      <c r="G700" s="12" t="s">
        <v>32</v>
      </c>
      <c r="H700" s="13" t="s">
        <v>1680</v>
      </c>
      <c r="I700" s="13" t="s">
        <v>3517</v>
      </c>
      <c r="J700" s="14" t="s">
        <v>59</v>
      </c>
      <c r="K700" s="15"/>
      <c r="L700" s="16">
        <v>42320</v>
      </c>
      <c r="M700" s="17">
        <v>1899</v>
      </c>
      <c r="N700" s="255" t="str">
        <f t="shared" si="8"/>
        <v>5150-1241-3-0158</v>
      </c>
    </row>
    <row r="701" spans="1:14" s="139" customFormat="1" ht="35.1" customHeight="1" x14ac:dyDescent="0.7">
      <c r="A701" s="12">
        <v>39</v>
      </c>
      <c r="B701" s="12" t="s">
        <v>572</v>
      </c>
      <c r="C701" s="13" t="s">
        <v>517</v>
      </c>
      <c r="D701" s="12" t="s">
        <v>518</v>
      </c>
      <c r="E701" s="13" t="s">
        <v>1672</v>
      </c>
      <c r="F701" s="12" t="s">
        <v>519</v>
      </c>
      <c r="G701" s="12" t="s">
        <v>32</v>
      </c>
      <c r="H701" s="13" t="s">
        <v>1681</v>
      </c>
      <c r="I701" s="13" t="s">
        <v>3517</v>
      </c>
      <c r="J701" s="14" t="s">
        <v>24</v>
      </c>
      <c r="K701" s="15"/>
      <c r="L701" s="16">
        <v>42320</v>
      </c>
      <c r="M701" s="17">
        <v>1899</v>
      </c>
      <c r="N701" s="255" t="str">
        <f t="shared" si="8"/>
        <v>5150-1241-3-0159</v>
      </c>
    </row>
    <row r="702" spans="1:14" s="139" customFormat="1" ht="35.1" customHeight="1" x14ac:dyDescent="0.7">
      <c r="A702" s="12">
        <v>40</v>
      </c>
      <c r="B702" s="12" t="s">
        <v>573</v>
      </c>
      <c r="C702" s="13" t="s">
        <v>517</v>
      </c>
      <c r="D702" s="12" t="s">
        <v>518</v>
      </c>
      <c r="E702" s="13" t="s">
        <v>1672</v>
      </c>
      <c r="F702" s="12" t="s">
        <v>519</v>
      </c>
      <c r="G702" s="12" t="s">
        <v>32</v>
      </c>
      <c r="H702" s="13" t="s">
        <v>1682</v>
      </c>
      <c r="I702" s="13" t="s">
        <v>3517</v>
      </c>
      <c r="J702" s="14" t="s">
        <v>34</v>
      </c>
      <c r="K702" s="15"/>
      <c r="L702" s="16">
        <v>42320</v>
      </c>
      <c r="M702" s="17">
        <v>1899</v>
      </c>
      <c r="N702" s="255" t="str">
        <f t="shared" si="8"/>
        <v>5150-1241-3-0161</v>
      </c>
    </row>
    <row r="703" spans="1:14" s="139" customFormat="1" ht="35.1" customHeight="1" x14ac:dyDescent="0.7">
      <c r="A703" s="12">
        <v>41</v>
      </c>
      <c r="B703" s="276" t="s">
        <v>574</v>
      </c>
      <c r="C703" s="13" t="s">
        <v>517</v>
      </c>
      <c r="D703" s="12" t="s">
        <v>518</v>
      </c>
      <c r="E703" s="13" t="s">
        <v>1672</v>
      </c>
      <c r="F703" s="12" t="s">
        <v>519</v>
      </c>
      <c r="G703" s="12" t="s">
        <v>32</v>
      </c>
      <c r="H703" s="13" t="s">
        <v>1683</v>
      </c>
      <c r="I703" s="13" t="s">
        <v>3415</v>
      </c>
      <c r="J703" s="14" t="s">
        <v>24</v>
      </c>
      <c r="K703" s="15"/>
      <c r="L703" s="16">
        <v>42320</v>
      </c>
      <c r="M703" s="17">
        <v>1899</v>
      </c>
      <c r="N703" s="255" t="str">
        <f t="shared" si="8"/>
        <v>5150-1241-3-0162</v>
      </c>
    </row>
    <row r="704" spans="1:14" s="139" customFormat="1" ht="35.1" customHeight="1" x14ac:dyDescent="0.7">
      <c r="A704" s="12">
        <v>42</v>
      </c>
      <c r="B704" s="12" t="s">
        <v>575</v>
      </c>
      <c r="C704" s="13" t="s">
        <v>517</v>
      </c>
      <c r="D704" s="12" t="s">
        <v>518</v>
      </c>
      <c r="E704" s="13" t="s">
        <v>1672</v>
      </c>
      <c r="F704" s="12" t="s">
        <v>519</v>
      </c>
      <c r="G704" s="12" t="s">
        <v>32</v>
      </c>
      <c r="H704" s="13" t="s">
        <v>1684</v>
      </c>
      <c r="I704" s="13" t="s">
        <v>2262</v>
      </c>
      <c r="J704" s="14" t="s">
        <v>59</v>
      </c>
      <c r="K704" s="15"/>
      <c r="L704" s="16">
        <v>42320</v>
      </c>
      <c r="M704" s="17">
        <v>1899</v>
      </c>
      <c r="N704" s="255" t="str">
        <f t="shared" si="8"/>
        <v>5150-1241-3-0163</v>
      </c>
    </row>
    <row r="705" spans="1:14" s="139" customFormat="1" ht="35.1" customHeight="1" x14ac:dyDescent="0.7">
      <c r="A705" s="12">
        <v>43</v>
      </c>
      <c r="B705" s="12" t="s">
        <v>576</v>
      </c>
      <c r="C705" s="13" t="s">
        <v>492</v>
      </c>
      <c r="D705" s="12" t="s">
        <v>473</v>
      </c>
      <c r="E705" s="13" t="s">
        <v>493</v>
      </c>
      <c r="F705" s="12" t="s">
        <v>494</v>
      </c>
      <c r="G705" s="12" t="s">
        <v>97</v>
      </c>
      <c r="H705" s="13" t="s">
        <v>577</v>
      </c>
      <c r="I705" s="13" t="s">
        <v>139</v>
      </c>
      <c r="J705" s="14" t="s">
        <v>59</v>
      </c>
      <c r="K705" s="15"/>
      <c r="L705" s="16">
        <v>42069</v>
      </c>
      <c r="M705" s="17">
        <v>2890.0007999999998</v>
      </c>
      <c r="N705" s="255" t="str">
        <f t="shared" si="8"/>
        <v>5150-1241-3-0029</v>
      </c>
    </row>
    <row r="706" spans="1:14" s="139" customFormat="1" ht="35.1" customHeight="1" x14ac:dyDescent="0.7">
      <c r="A706" s="12">
        <v>44</v>
      </c>
      <c r="B706" s="12" t="s">
        <v>578</v>
      </c>
      <c r="C706" s="13" t="s">
        <v>476</v>
      </c>
      <c r="D706" s="12" t="s">
        <v>501</v>
      </c>
      <c r="E706" s="13" t="s">
        <v>45</v>
      </c>
      <c r="F706" s="12" t="s">
        <v>1685</v>
      </c>
      <c r="G706" s="12" t="s">
        <v>32</v>
      </c>
      <c r="H706" s="13" t="s">
        <v>579</v>
      </c>
      <c r="I706" s="13" t="s">
        <v>139</v>
      </c>
      <c r="J706" s="14" t="s">
        <v>24</v>
      </c>
      <c r="K706" s="15" t="s">
        <v>56</v>
      </c>
      <c r="L706" s="16">
        <v>42928</v>
      </c>
      <c r="M706" s="17">
        <v>14218.352000000001</v>
      </c>
      <c r="N706" s="255" t="str">
        <f t="shared" si="8"/>
        <v>5150-1241-3-0137</v>
      </c>
    </row>
    <row r="707" spans="1:14" s="139" customFormat="1" ht="35.1" customHeight="1" x14ac:dyDescent="0.7">
      <c r="A707" s="12">
        <v>45</v>
      </c>
      <c r="B707" s="12" t="s">
        <v>580</v>
      </c>
      <c r="C707" s="13" t="s">
        <v>513</v>
      </c>
      <c r="D707" s="12" t="s">
        <v>581</v>
      </c>
      <c r="E707" s="13" t="s">
        <v>1687</v>
      </c>
      <c r="F707" s="12" t="s">
        <v>582</v>
      </c>
      <c r="G707" s="12" t="s">
        <v>32</v>
      </c>
      <c r="H707" s="13" t="s">
        <v>583</v>
      </c>
      <c r="I707" s="13" t="s">
        <v>139</v>
      </c>
      <c r="J707" s="14" t="s">
        <v>59</v>
      </c>
      <c r="K707" s="15"/>
      <c r="L707" s="16"/>
      <c r="M707" s="17">
        <v>300</v>
      </c>
      <c r="N707" s="255" t="str">
        <f t="shared" si="8"/>
        <v>5150-1241-3-0164</v>
      </c>
    </row>
    <row r="708" spans="1:14" s="139" customFormat="1" ht="35.1" customHeight="1" x14ac:dyDescent="0.7">
      <c r="A708" s="12">
        <v>46</v>
      </c>
      <c r="B708" s="12" t="s">
        <v>584</v>
      </c>
      <c r="C708" s="13" t="s">
        <v>517</v>
      </c>
      <c r="D708" s="12" t="s">
        <v>518</v>
      </c>
      <c r="E708" s="13" t="s">
        <v>1672</v>
      </c>
      <c r="F708" s="12" t="s">
        <v>519</v>
      </c>
      <c r="G708" s="12" t="s">
        <v>32</v>
      </c>
      <c r="H708" s="13" t="s">
        <v>1688</v>
      </c>
      <c r="I708" s="13" t="s">
        <v>136</v>
      </c>
      <c r="J708" s="14" t="s">
        <v>59</v>
      </c>
      <c r="K708" s="15"/>
      <c r="L708" s="16">
        <v>42320</v>
      </c>
      <c r="M708" s="17">
        <v>1899</v>
      </c>
      <c r="N708" s="255" t="str">
        <f t="shared" si="8"/>
        <v>5150-1241-3-0165</v>
      </c>
    </row>
    <row r="709" spans="1:14" s="139" customFormat="1" ht="35.1" customHeight="1" x14ac:dyDescent="0.7">
      <c r="A709" s="12">
        <v>47</v>
      </c>
      <c r="B709" s="12" t="s">
        <v>585</v>
      </c>
      <c r="C709" s="13" t="s">
        <v>476</v>
      </c>
      <c r="D709" s="12" t="s">
        <v>506</v>
      </c>
      <c r="E709" s="13" t="s">
        <v>586</v>
      </c>
      <c r="F709" s="12" t="s">
        <v>1689</v>
      </c>
      <c r="G709" s="12" t="s">
        <v>617</v>
      </c>
      <c r="H709" s="13" t="s">
        <v>587</v>
      </c>
      <c r="I709" s="13" t="s">
        <v>107</v>
      </c>
      <c r="J709" s="14" t="s">
        <v>34</v>
      </c>
      <c r="K709" s="15"/>
      <c r="L709" s="16">
        <v>39548</v>
      </c>
      <c r="M709" s="17">
        <v>10118.85</v>
      </c>
      <c r="N709" s="255" t="str">
        <f t="shared" si="8"/>
        <v>5150-1241-3-0139</v>
      </c>
    </row>
    <row r="710" spans="1:14" s="139" customFormat="1" ht="35.1" customHeight="1" x14ac:dyDescent="0.7">
      <c r="A710" s="12">
        <v>48</v>
      </c>
      <c r="B710" s="12" t="s">
        <v>588</v>
      </c>
      <c r="C710" s="13" t="s">
        <v>476</v>
      </c>
      <c r="D710" s="12" t="s">
        <v>506</v>
      </c>
      <c r="E710" s="13" t="s">
        <v>586</v>
      </c>
      <c r="F710" s="12" t="s">
        <v>1690</v>
      </c>
      <c r="G710" s="12" t="s">
        <v>21</v>
      </c>
      <c r="H710" s="13" t="s">
        <v>589</v>
      </c>
      <c r="I710" s="13" t="s">
        <v>107</v>
      </c>
      <c r="J710" s="14" t="s">
        <v>59</v>
      </c>
      <c r="K710" s="15"/>
      <c r="L710" s="16"/>
      <c r="M710" s="17">
        <v>3760</v>
      </c>
      <c r="N710" s="255" t="str">
        <f t="shared" si="8"/>
        <v>5150-1241-3-0032</v>
      </c>
    </row>
    <row r="711" spans="1:14" s="139" customFormat="1" ht="35.1" customHeight="1" x14ac:dyDescent="0.7">
      <c r="A711" s="12">
        <v>49</v>
      </c>
      <c r="B711" s="12" t="s">
        <v>590</v>
      </c>
      <c r="C711" s="13" t="s">
        <v>476</v>
      </c>
      <c r="D711" s="12" t="s">
        <v>484</v>
      </c>
      <c r="E711" s="13" t="s">
        <v>45</v>
      </c>
      <c r="F711" s="12" t="s">
        <v>481</v>
      </c>
      <c r="G711" s="12" t="s">
        <v>32</v>
      </c>
      <c r="H711" s="13" t="s">
        <v>591</v>
      </c>
      <c r="I711" s="13" t="s">
        <v>107</v>
      </c>
      <c r="J711" s="14" t="s">
        <v>34</v>
      </c>
      <c r="K711" s="15"/>
      <c r="L711" s="16">
        <v>39548</v>
      </c>
      <c r="M711" s="17">
        <v>10118.85</v>
      </c>
      <c r="N711" s="255" t="str">
        <f t="shared" si="8"/>
        <v>5150-1241-3-0039</v>
      </c>
    </row>
    <row r="712" spans="1:14" s="139" customFormat="1" ht="35.1" customHeight="1" x14ac:dyDescent="0.7">
      <c r="A712" s="12">
        <v>50</v>
      </c>
      <c r="B712" s="12" t="s">
        <v>592</v>
      </c>
      <c r="C712" s="13" t="s">
        <v>510</v>
      </c>
      <c r="D712" s="12" t="s">
        <v>484</v>
      </c>
      <c r="E712" s="13" t="s">
        <v>45</v>
      </c>
      <c r="F712" s="12" t="s">
        <v>1671</v>
      </c>
      <c r="G712" s="12" t="s">
        <v>32</v>
      </c>
      <c r="H712" s="13">
        <v>34204784685</v>
      </c>
      <c r="I712" s="13" t="s">
        <v>107</v>
      </c>
      <c r="J712" s="14" t="s">
        <v>34</v>
      </c>
      <c r="K712" s="15"/>
      <c r="L712" s="16">
        <v>42004</v>
      </c>
      <c r="M712" s="17">
        <v>9599.9699999999993</v>
      </c>
      <c r="N712" s="255" t="str">
        <f t="shared" si="8"/>
        <v>5150-1241-3-0043</v>
      </c>
    </row>
    <row r="713" spans="1:14" s="139" customFormat="1" ht="35.1" customHeight="1" x14ac:dyDescent="0.7">
      <c r="A713" s="12">
        <v>51</v>
      </c>
      <c r="B713" s="276" t="s">
        <v>593</v>
      </c>
      <c r="C713" s="13" t="s">
        <v>492</v>
      </c>
      <c r="D713" s="12" t="s">
        <v>473</v>
      </c>
      <c r="E713" s="13" t="s">
        <v>493</v>
      </c>
      <c r="F713" s="12" t="s">
        <v>494</v>
      </c>
      <c r="G713" s="12" t="s">
        <v>97</v>
      </c>
      <c r="H713" s="13" t="s">
        <v>1691</v>
      </c>
      <c r="I713" s="13" t="s">
        <v>3416</v>
      </c>
      <c r="J713" s="14" t="s">
        <v>34</v>
      </c>
      <c r="K713" s="15"/>
      <c r="L713" s="16">
        <v>42069</v>
      </c>
      <c r="M713" s="17">
        <v>2890.0007999999998</v>
      </c>
      <c r="N713" s="255" t="str">
        <f t="shared" si="8"/>
        <v>5150-1241-3-0035</v>
      </c>
    </row>
    <row r="714" spans="1:14" s="139" customFormat="1" ht="35.1" customHeight="1" x14ac:dyDescent="0.7">
      <c r="A714" s="12">
        <v>52</v>
      </c>
      <c r="B714" s="12" t="s">
        <v>594</v>
      </c>
      <c r="C714" s="13" t="s">
        <v>476</v>
      </c>
      <c r="D714" s="12" t="s">
        <v>501</v>
      </c>
      <c r="E714" s="13" t="s">
        <v>45</v>
      </c>
      <c r="F714" s="12" t="s">
        <v>1668</v>
      </c>
      <c r="G714" s="12" t="s">
        <v>32</v>
      </c>
      <c r="H714" s="13" t="s">
        <v>595</v>
      </c>
      <c r="I714" s="13" t="s">
        <v>2260</v>
      </c>
      <c r="J714" s="14" t="s">
        <v>34</v>
      </c>
      <c r="K714" s="15" t="s">
        <v>56</v>
      </c>
      <c r="L714" s="16">
        <v>42928</v>
      </c>
      <c r="M714" s="17">
        <v>14218.352000000001</v>
      </c>
      <c r="N714" s="255" t="str">
        <f t="shared" si="8"/>
        <v>5150-1241-3-0036</v>
      </c>
    </row>
    <row r="715" spans="1:14" s="139" customFormat="1" ht="35.1" customHeight="1" x14ac:dyDescent="0.7">
      <c r="A715" s="12">
        <v>53</v>
      </c>
      <c r="B715" s="12" t="s">
        <v>596</v>
      </c>
      <c r="C715" s="13" t="s">
        <v>510</v>
      </c>
      <c r="D715" s="12" t="s">
        <v>484</v>
      </c>
      <c r="E715" s="13" t="s">
        <v>45</v>
      </c>
      <c r="F715" s="12" t="s">
        <v>1671</v>
      </c>
      <c r="G715" s="12" t="s">
        <v>32</v>
      </c>
      <c r="H715" s="13" t="s">
        <v>597</v>
      </c>
      <c r="I715" s="13" t="s">
        <v>2402</v>
      </c>
      <c r="J715" s="14" t="s">
        <v>34</v>
      </c>
      <c r="K715" s="15"/>
      <c r="L715" s="16">
        <v>42004</v>
      </c>
      <c r="M715" s="17">
        <v>9599.9699999999993</v>
      </c>
      <c r="N715" s="255" t="str">
        <f t="shared" si="8"/>
        <v>5150-1241-3-0044</v>
      </c>
    </row>
    <row r="716" spans="1:14" s="139" customFormat="1" ht="35.1" customHeight="1" x14ac:dyDescent="0.7">
      <c r="A716" s="12">
        <v>54</v>
      </c>
      <c r="B716" s="12" t="s">
        <v>598</v>
      </c>
      <c r="C716" s="13" t="s">
        <v>2727</v>
      </c>
      <c r="D716" s="12" t="s">
        <v>484</v>
      </c>
      <c r="E716" s="13" t="s">
        <v>45</v>
      </c>
      <c r="F716" s="12" t="s">
        <v>1671</v>
      </c>
      <c r="G716" s="12" t="s">
        <v>32</v>
      </c>
      <c r="H716" s="13" t="s">
        <v>599</v>
      </c>
      <c r="I716" s="13" t="s">
        <v>2261</v>
      </c>
      <c r="J716" s="14" t="s">
        <v>59</v>
      </c>
      <c r="K716" s="15"/>
      <c r="L716" s="16">
        <v>42004</v>
      </c>
      <c r="M716" s="17">
        <v>9599.9699999999993</v>
      </c>
      <c r="N716" s="255" t="str">
        <f t="shared" si="8"/>
        <v>5150-1241-3-0047</v>
      </c>
    </row>
    <row r="717" spans="1:14" s="139" customFormat="1" ht="35.1" customHeight="1" x14ac:dyDescent="0.7">
      <c r="A717" s="12">
        <v>55</v>
      </c>
      <c r="B717" s="12" t="s">
        <v>600</v>
      </c>
      <c r="C717" s="13" t="s">
        <v>510</v>
      </c>
      <c r="D717" s="12" t="s">
        <v>484</v>
      </c>
      <c r="E717" s="13" t="s">
        <v>45</v>
      </c>
      <c r="F717" s="12" t="s">
        <v>1671</v>
      </c>
      <c r="G717" s="12" t="s">
        <v>32</v>
      </c>
      <c r="H717" s="13" t="s">
        <v>601</v>
      </c>
      <c r="I717" s="13" t="s">
        <v>2402</v>
      </c>
      <c r="J717" s="14" t="s">
        <v>34</v>
      </c>
      <c r="K717" s="15"/>
      <c r="L717" s="16">
        <v>42004</v>
      </c>
      <c r="M717" s="17">
        <v>9599.9699999999993</v>
      </c>
      <c r="N717" s="255" t="str">
        <f t="shared" si="8"/>
        <v>5150-1241-3-0048</v>
      </c>
    </row>
    <row r="718" spans="1:14" s="139" customFormat="1" ht="35.1" customHeight="1" x14ac:dyDescent="0.7">
      <c r="A718" s="12">
        <v>56</v>
      </c>
      <c r="B718" s="12" t="s">
        <v>602</v>
      </c>
      <c r="C718" s="13" t="s">
        <v>476</v>
      </c>
      <c r="D718" s="12" t="s">
        <v>484</v>
      </c>
      <c r="E718" s="13" t="s">
        <v>45</v>
      </c>
      <c r="F718" s="12" t="s">
        <v>1671</v>
      </c>
      <c r="G718" s="12" t="s">
        <v>32</v>
      </c>
      <c r="H718" s="13" t="s">
        <v>603</v>
      </c>
      <c r="I718" s="24" t="s">
        <v>3475</v>
      </c>
      <c r="J718" s="14" t="s">
        <v>34</v>
      </c>
      <c r="K718" s="15"/>
      <c r="L718" s="16">
        <v>42004</v>
      </c>
      <c r="M718" s="17">
        <v>8310.02</v>
      </c>
      <c r="N718" s="255" t="str">
        <f t="shared" si="8"/>
        <v>5150-1241-3-0050</v>
      </c>
    </row>
    <row r="719" spans="1:14" s="139" customFormat="1" ht="35.1" customHeight="1" x14ac:dyDescent="0.7">
      <c r="A719" s="12">
        <v>57</v>
      </c>
      <c r="B719" s="12" t="s">
        <v>604</v>
      </c>
      <c r="C719" s="13" t="s">
        <v>476</v>
      </c>
      <c r="D719" s="12" t="s">
        <v>484</v>
      </c>
      <c r="E719" s="13" t="s">
        <v>485</v>
      </c>
      <c r="F719" s="12" t="s">
        <v>2</v>
      </c>
      <c r="G719" s="12" t="s">
        <v>97</v>
      </c>
      <c r="H719" s="13" t="s">
        <v>605</v>
      </c>
      <c r="I719" s="13" t="s">
        <v>2262</v>
      </c>
      <c r="J719" s="14" t="s">
        <v>24</v>
      </c>
      <c r="K719" s="15"/>
      <c r="L719" s="16">
        <v>42004</v>
      </c>
      <c r="M719" s="17">
        <v>10219.69</v>
      </c>
      <c r="N719" s="255" t="str">
        <f t="shared" si="8"/>
        <v>5150-1241-3-0052</v>
      </c>
    </row>
    <row r="720" spans="1:14" s="139" customFormat="1" ht="35.1" customHeight="1" x14ac:dyDescent="0.7">
      <c r="A720" s="245">
        <v>58</v>
      </c>
      <c r="B720" s="245" t="s">
        <v>606</v>
      </c>
      <c r="C720" s="246" t="s">
        <v>492</v>
      </c>
      <c r="D720" s="245" t="s">
        <v>473</v>
      </c>
      <c r="E720" s="246" t="s">
        <v>607</v>
      </c>
      <c r="F720" s="245" t="s">
        <v>608</v>
      </c>
      <c r="G720" s="245" t="s">
        <v>97</v>
      </c>
      <c r="H720" s="246" t="s">
        <v>609</v>
      </c>
      <c r="I720" s="246" t="s">
        <v>2262</v>
      </c>
      <c r="J720" s="247" t="s">
        <v>34</v>
      </c>
      <c r="K720" s="248"/>
      <c r="L720" s="249">
        <v>42069</v>
      </c>
      <c r="M720" s="250">
        <v>3599.0043999999998</v>
      </c>
      <c r="N720" s="255" t="str">
        <f t="shared" si="8"/>
        <v>5150-1241-3-0053</v>
      </c>
    </row>
    <row r="721" spans="1:14" s="139" customFormat="1" ht="35.1" customHeight="1" x14ac:dyDescent="0.7">
      <c r="A721" s="12">
        <v>59</v>
      </c>
      <c r="B721" s="12" t="s">
        <v>610</v>
      </c>
      <c r="C721" s="13" t="s">
        <v>492</v>
      </c>
      <c r="D721" s="12" t="s">
        <v>473</v>
      </c>
      <c r="E721" s="13" t="s">
        <v>493</v>
      </c>
      <c r="F721" s="12" t="s">
        <v>494</v>
      </c>
      <c r="G721" s="12" t="s">
        <v>97</v>
      </c>
      <c r="H721" s="13" t="s">
        <v>611</v>
      </c>
      <c r="I721" s="13" t="s">
        <v>2402</v>
      </c>
      <c r="J721" s="14" t="s">
        <v>59</v>
      </c>
      <c r="K721" s="15"/>
      <c r="L721" s="16">
        <v>42069</v>
      </c>
      <c r="M721" s="17">
        <v>2890.0007999999998</v>
      </c>
      <c r="N721" s="255" t="str">
        <f t="shared" si="8"/>
        <v>5150-1241-3-0056</v>
      </c>
    </row>
    <row r="722" spans="1:14" s="139" customFormat="1" ht="35.1" customHeight="1" x14ac:dyDescent="0.7">
      <c r="A722" s="12">
        <v>60</v>
      </c>
      <c r="B722" s="12" t="s">
        <v>612</v>
      </c>
      <c r="C722" s="13" t="s">
        <v>492</v>
      </c>
      <c r="D722" s="12" t="s">
        <v>473</v>
      </c>
      <c r="E722" s="13" t="s">
        <v>493</v>
      </c>
      <c r="F722" s="12" t="s">
        <v>494</v>
      </c>
      <c r="G722" s="12" t="s">
        <v>97</v>
      </c>
      <c r="H722" s="13" t="s">
        <v>613</v>
      </c>
      <c r="I722" s="13" t="s">
        <v>2371</v>
      </c>
      <c r="J722" s="14" t="s">
        <v>34</v>
      </c>
      <c r="K722" s="15"/>
      <c r="L722" s="16">
        <v>42069</v>
      </c>
      <c r="M722" s="17">
        <v>2890.0007999999998</v>
      </c>
      <c r="N722" s="255" t="str">
        <f t="shared" si="8"/>
        <v>5150-1241-3-0057</v>
      </c>
    </row>
    <row r="723" spans="1:14" s="139" customFormat="1" ht="35.1" customHeight="1" x14ac:dyDescent="0.7">
      <c r="A723" s="12">
        <v>61</v>
      </c>
      <c r="B723" s="12" t="s">
        <v>614</v>
      </c>
      <c r="C723" s="13" t="s">
        <v>615</v>
      </c>
      <c r="D723" s="12" t="s">
        <v>506</v>
      </c>
      <c r="E723" s="13" t="s">
        <v>1693</v>
      </c>
      <c r="F723" s="12" t="s">
        <v>616</v>
      </c>
      <c r="G723" s="12" t="s">
        <v>617</v>
      </c>
      <c r="H723" s="13" t="s">
        <v>1694</v>
      </c>
      <c r="I723" s="13" t="s">
        <v>2371</v>
      </c>
      <c r="J723" s="14" t="s">
        <v>34</v>
      </c>
      <c r="K723" s="15"/>
      <c r="L723" s="16">
        <v>42069</v>
      </c>
      <c r="M723" s="17">
        <v>47990</v>
      </c>
      <c r="N723" s="255" t="str">
        <f t="shared" si="8"/>
        <v>5150-1241-3-0058</v>
      </c>
    </row>
    <row r="724" spans="1:14" s="139" customFormat="1" ht="35.1" customHeight="1" x14ac:dyDescent="0.7">
      <c r="A724" s="12">
        <v>62</v>
      </c>
      <c r="B724" s="12" t="s">
        <v>618</v>
      </c>
      <c r="C724" s="13" t="s">
        <v>476</v>
      </c>
      <c r="D724" s="12" t="s">
        <v>480</v>
      </c>
      <c r="E724" s="13" t="s">
        <v>45</v>
      </c>
      <c r="F724" s="12" t="s">
        <v>1695</v>
      </c>
      <c r="G724" s="12" t="s">
        <v>32</v>
      </c>
      <c r="H724" s="13" t="s">
        <v>619</v>
      </c>
      <c r="I724" s="13" t="s">
        <v>2371</v>
      </c>
      <c r="J724" s="14" t="s">
        <v>34</v>
      </c>
      <c r="K724" s="15"/>
      <c r="L724" s="16">
        <v>42320</v>
      </c>
      <c r="M724" s="17">
        <v>13580.02</v>
      </c>
      <c r="N724" s="255" t="str">
        <f t="shared" si="8"/>
        <v>5150-1241-3-0059</v>
      </c>
    </row>
    <row r="725" spans="1:14" s="139" customFormat="1" ht="35.1" customHeight="1" x14ac:dyDescent="0.7">
      <c r="A725" s="12">
        <v>63</v>
      </c>
      <c r="B725" s="12" t="s">
        <v>620</v>
      </c>
      <c r="C725" s="13" t="s">
        <v>2727</v>
      </c>
      <c r="D725" s="12" t="s">
        <v>480</v>
      </c>
      <c r="E725" s="13" t="s">
        <v>45</v>
      </c>
      <c r="F725" s="12" t="s">
        <v>1696</v>
      </c>
      <c r="G725" s="12" t="s">
        <v>32</v>
      </c>
      <c r="H725" s="13" t="s">
        <v>621</v>
      </c>
      <c r="I725" s="13" t="s">
        <v>1019</v>
      </c>
      <c r="J725" s="14" t="s">
        <v>59</v>
      </c>
      <c r="K725" s="15"/>
      <c r="L725" s="16">
        <v>42320</v>
      </c>
      <c r="M725" s="17">
        <v>13580.02</v>
      </c>
      <c r="N725" s="255" t="str">
        <f t="shared" si="8"/>
        <v>5150-1241-3-0060</v>
      </c>
    </row>
    <row r="726" spans="1:14" s="139" customFormat="1" ht="35.1" customHeight="1" x14ac:dyDescent="0.7">
      <c r="A726" s="12">
        <v>64</v>
      </c>
      <c r="B726" s="12" t="s">
        <v>622</v>
      </c>
      <c r="C726" s="13" t="s">
        <v>476</v>
      </c>
      <c r="D726" s="12" t="s">
        <v>480</v>
      </c>
      <c r="E726" s="13" t="s">
        <v>45</v>
      </c>
      <c r="F726" s="12" t="s">
        <v>1696</v>
      </c>
      <c r="G726" s="12" t="s">
        <v>32</v>
      </c>
      <c r="H726" s="13" t="s">
        <v>623</v>
      </c>
      <c r="I726" s="13" t="s">
        <v>43</v>
      </c>
      <c r="J726" s="14" t="s">
        <v>34</v>
      </c>
      <c r="K726" s="15"/>
      <c r="L726" s="16">
        <v>42320</v>
      </c>
      <c r="M726" s="17">
        <v>13580</v>
      </c>
      <c r="N726" s="255" t="str">
        <f t="shared" si="8"/>
        <v>5150-1241-3-0061</v>
      </c>
    </row>
    <row r="727" spans="1:14" s="139" customFormat="1" ht="35.1" customHeight="1" x14ac:dyDescent="0.7">
      <c r="A727" s="12">
        <v>65</v>
      </c>
      <c r="B727" s="12" t="s">
        <v>625</v>
      </c>
      <c r="C727" s="13" t="s">
        <v>476</v>
      </c>
      <c r="D727" s="12" t="s">
        <v>480</v>
      </c>
      <c r="E727" s="13" t="s">
        <v>624</v>
      </c>
      <c r="F727" s="12" t="s">
        <v>1697</v>
      </c>
      <c r="G727" s="12" t="s">
        <v>97</v>
      </c>
      <c r="H727" s="13" t="s">
        <v>626</v>
      </c>
      <c r="I727" s="13" t="s">
        <v>2402</v>
      </c>
      <c r="J727" s="14" t="s">
        <v>34</v>
      </c>
      <c r="K727" s="15"/>
      <c r="L727" s="16">
        <v>42320</v>
      </c>
      <c r="M727" s="17">
        <v>16750.009999999998</v>
      </c>
      <c r="N727" s="255" t="str">
        <f t="shared" si="8"/>
        <v>5150-1241-3-0063</v>
      </c>
    </row>
    <row r="728" spans="1:14" s="139" customFormat="1" ht="35.1" customHeight="1" x14ac:dyDescent="0.7">
      <c r="A728" s="12">
        <v>66</v>
      </c>
      <c r="B728" s="12" t="s">
        <v>627</v>
      </c>
      <c r="C728" s="13" t="s">
        <v>476</v>
      </c>
      <c r="D728" s="12" t="s">
        <v>501</v>
      </c>
      <c r="E728" s="13" t="s">
        <v>45</v>
      </c>
      <c r="F728" s="12" t="s">
        <v>2</v>
      </c>
      <c r="G728" s="12" t="s">
        <v>32</v>
      </c>
      <c r="H728" s="13" t="s">
        <v>628</v>
      </c>
      <c r="I728" s="13" t="s">
        <v>2262</v>
      </c>
      <c r="J728" s="14" t="s">
        <v>34</v>
      </c>
      <c r="K728" s="15" t="s">
        <v>56</v>
      </c>
      <c r="L728" s="16">
        <v>42928</v>
      </c>
      <c r="M728" s="17">
        <v>14218.352000000001</v>
      </c>
      <c r="N728" s="255" t="str">
        <f t="shared" si="8"/>
        <v>5150-1241-3-0065</v>
      </c>
    </row>
    <row r="729" spans="1:14" s="139" customFormat="1" ht="35.1" customHeight="1" x14ac:dyDescent="0.7">
      <c r="A729" s="12">
        <v>67</v>
      </c>
      <c r="B729" s="12" t="s">
        <v>629</v>
      </c>
      <c r="C729" s="13" t="s">
        <v>476</v>
      </c>
      <c r="D729" s="12" t="s">
        <v>762</v>
      </c>
      <c r="E729" s="13" t="s">
        <v>45</v>
      </c>
      <c r="F729" s="12" t="s">
        <v>1668</v>
      </c>
      <c r="G729" s="12" t="s">
        <v>32</v>
      </c>
      <c r="H729" s="13" t="s">
        <v>630</v>
      </c>
      <c r="I729" s="13" t="s">
        <v>2402</v>
      </c>
      <c r="J729" s="14" t="s">
        <v>59</v>
      </c>
      <c r="K729" s="15" t="s">
        <v>56</v>
      </c>
      <c r="L729" s="16">
        <v>42928</v>
      </c>
      <c r="M729" s="17">
        <v>14218.352000000001</v>
      </c>
      <c r="N729" s="255" t="str">
        <f t="shared" si="8"/>
        <v>5150-1241-3-0066</v>
      </c>
    </row>
    <row r="730" spans="1:14" s="139" customFormat="1" ht="35.1" customHeight="1" x14ac:dyDescent="0.7">
      <c r="A730" s="12">
        <v>68</v>
      </c>
      <c r="B730" s="12" t="s">
        <v>631</v>
      </c>
      <c r="C730" s="13" t="s">
        <v>476</v>
      </c>
      <c r="D730" s="12" t="s">
        <v>501</v>
      </c>
      <c r="E730" s="13" t="s">
        <v>45</v>
      </c>
      <c r="F730" s="12" t="s">
        <v>1668</v>
      </c>
      <c r="G730" s="12" t="s">
        <v>32</v>
      </c>
      <c r="H730" s="13" t="s">
        <v>632</v>
      </c>
      <c r="I730" s="13" t="s">
        <v>2014</v>
      </c>
      <c r="J730" s="14" t="s">
        <v>34</v>
      </c>
      <c r="K730" s="15" t="s">
        <v>56</v>
      </c>
      <c r="L730" s="16">
        <v>42928</v>
      </c>
      <c r="M730" s="17">
        <v>14218.352000000001</v>
      </c>
      <c r="N730" s="255" t="str">
        <f t="shared" si="8"/>
        <v>5150-1241-3-0068</v>
      </c>
    </row>
    <row r="731" spans="1:14" s="139" customFormat="1" ht="35.1" customHeight="1" x14ac:dyDescent="0.7">
      <c r="A731" s="12">
        <v>69</v>
      </c>
      <c r="B731" s="12" t="s">
        <v>633</v>
      </c>
      <c r="C731" s="13" t="s">
        <v>2727</v>
      </c>
      <c r="D731" s="12" t="s">
        <v>501</v>
      </c>
      <c r="E731" s="13" t="s">
        <v>45</v>
      </c>
      <c r="F731" s="12" t="s">
        <v>1698</v>
      </c>
      <c r="G731" s="12" t="s">
        <v>32</v>
      </c>
      <c r="H731" s="13" t="s">
        <v>634</v>
      </c>
      <c r="I731" s="13" t="s">
        <v>73</v>
      </c>
      <c r="J731" s="14" t="s">
        <v>59</v>
      </c>
      <c r="K731" s="15" t="s">
        <v>56</v>
      </c>
      <c r="L731" s="16">
        <v>42928</v>
      </c>
      <c r="M731" s="17">
        <v>14218.352000000001</v>
      </c>
      <c r="N731" s="255" t="str">
        <f t="shared" ref="N731:N794" si="9">B731</f>
        <v>5150-1241-3-0070</v>
      </c>
    </row>
    <row r="732" spans="1:14" s="139" customFormat="1" ht="35.1" customHeight="1" x14ac:dyDescent="0.7">
      <c r="A732" s="12">
        <v>70</v>
      </c>
      <c r="B732" s="12" t="s">
        <v>635</v>
      </c>
      <c r="C732" s="13" t="s">
        <v>567</v>
      </c>
      <c r="D732" s="12" t="s">
        <v>636</v>
      </c>
      <c r="E732" s="13" t="s">
        <v>637</v>
      </c>
      <c r="F732" s="12" t="s">
        <v>1699</v>
      </c>
      <c r="G732" s="12" t="s">
        <v>97</v>
      </c>
      <c r="H732" s="13" t="s">
        <v>638</v>
      </c>
      <c r="I732" s="13" t="s">
        <v>2252</v>
      </c>
      <c r="J732" s="14" t="s">
        <v>34</v>
      </c>
      <c r="K732" s="15" t="s">
        <v>56</v>
      </c>
      <c r="L732" s="16">
        <v>42928</v>
      </c>
      <c r="M732" s="17">
        <v>1681.9999999999998</v>
      </c>
      <c r="N732" s="255" t="str">
        <f t="shared" si="9"/>
        <v>5150-1241-3-0071</v>
      </c>
    </row>
    <row r="733" spans="1:14" s="139" customFormat="1" ht="35.1" customHeight="1" x14ac:dyDescent="0.7">
      <c r="A733" s="12">
        <v>71</v>
      </c>
      <c r="B733" s="12" t="s">
        <v>639</v>
      </c>
      <c r="C733" s="13" t="s">
        <v>567</v>
      </c>
      <c r="D733" s="12" t="s">
        <v>568</v>
      </c>
      <c r="E733" s="13" t="s">
        <v>472</v>
      </c>
      <c r="F733" s="12" t="s">
        <v>640</v>
      </c>
      <c r="G733" s="12" t="s">
        <v>32</v>
      </c>
      <c r="H733" s="13" t="s">
        <v>641</v>
      </c>
      <c r="I733" s="13" t="s">
        <v>2262</v>
      </c>
      <c r="J733" s="14" t="s">
        <v>34</v>
      </c>
      <c r="K733" s="15" t="s">
        <v>56</v>
      </c>
      <c r="L733" s="16">
        <v>42928</v>
      </c>
      <c r="M733" s="17">
        <v>7940.2</v>
      </c>
      <c r="N733" s="255" t="str">
        <f t="shared" si="9"/>
        <v>5150-1241-3-0073</v>
      </c>
    </row>
    <row r="734" spans="1:14" s="139" customFormat="1" ht="35.1" customHeight="1" x14ac:dyDescent="0.7">
      <c r="A734" s="12">
        <v>72</v>
      </c>
      <c r="B734" s="12" t="s">
        <v>644</v>
      </c>
      <c r="C734" s="13" t="s">
        <v>567</v>
      </c>
      <c r="D734" s="12" t="s">
        <v>645</v>
      </c>
      <c r="E734" s="13" t="s">
        <v>472</v>
      </c>
      <c r="F734" s="12" t="s">
        <v>646</v>
      </c>
      <c r="G734" s="12" t="s">
        <v>97</v>
      </c>
      <c r="H734" s="13" t="s">
        <v>647</v>
      </c>
      <c r="I734" s="13" t="s">
        <v>136</v>
      </c>
      <c r="J734" s="14" t="s">
        <v>34</v>
      </c>
      <c r="K734" s="15" t="s">
        <v>56</v>
      </c>
      <c r="L734" s="16">
        <v>42928</v>
      </c>
      <c r="M734" s="17">
        <v>97864.003199999992</v>
      </c>
      <c r="N734" s="255" t="str">
        <f t="shared" si="9"/>
        <v>5150-1241-3-0075</v>
      </c>
    </row>
    <row r="735" spans="1:14" s="139" customFormat="1" ht="35.1" customHeight="1" x14ac:dyDescent="0.7">
      <c r="A735" s="12">
        <v>73</v>
      </c>
      <c r="B735" s="12" t="s">
        <v>648</v>
      </c>
      <c r="C735" s="13" t="s">
        <v>517</v>
      </c>
      <c r="D735" s="12" t="s">
        <v>518</v>
      </c>
      <c r="E735" s="13" t="s">
        <v>1672</v>
      </c>
      <c r="F735" s="12" t="s">
        <v>519</v>
      </c>
      <c r="G735" s="12" t="s">
        <v>32</v>
      </c>
      <c r="H735" s="13" t="s">
        <v>649</v>
      </c>
      <c r="I735" s="13" t="s">
        <v>151</v>
      </c>
      <c r="J735" s="14" t="s">
        <v>34</v>
      </c>
      <c r="K735" s="15"/>
      <c r="L735" s="16">
        <v>42320</v>
      </c>
      <c r="M735" s="17">
        <v>1899</v>
      </c>
      <c r="N735" s="255" t="str">
        <f t="shared" si="9"/>
        <v>5150-1241-3-0166</v>
      </c>
    </row>
    <row r="736" spans="1:14" s="139" customFormat="1" ht="35.1" customHeight="1" x14ac:dyDescent="0.7">
      <c r="A736" s="12">
        <v>74</v>
      </c>
      <c r="B736" s="12" t="s">
        <v>650</v>
      </c>
      <c r="C736" s="13" t="s">
        <v>517</v>
      </c>
      <c r="D736" s="12" t="s">
        <v>518</v>
      </c>
      <c r="E736" s="13" t="s">
        <v>1672</v>
      </c>
      <c r="F736" s="12" t="s">
        <v>519</v>
      </c>
      <c r="G736" s="12" t="s">
        <v>32</v>
      </c>
      <c r="H736" s="13" t="s">
        <v>651</v>
      </c>
      <c r="I736" s="13" t="s">
        <v>2371</v>
      </c>
      <c r="J736" s="14" t="s">
        <v>34</v>
      </c>
      <c r="K736" s="15"/>
      <c r="L736" s="16">
        <v>42320</v>
      </c>
      <c r="M736" s="17">
        <v>1899</v>
      </c>
      <c r="N736" s="255" t="str">
        <f t="shared" si="9"/>
        <v>5150-1241-3-0167</v>
      </c>
    </row>
    <row r="737" spans="1:14" s="139" customFormat="1" ht="35.1" customHeight="1" x14ac:dyDescent="0.7">
      <c r="A737" s="12">
        <v>75</v>
      </c>
      <c r="B737" s="12" t="s">
        <v>652</v>
      </c>
      <c r="C737" s="13" t="s">
        <v>517</v>
      </c>
      <c r="D737" s="12" t="s">
        <v>518</v>
      </c>
      <c r="E737" s="13" t="s">
        <v>2</v>
      </c>
      <c r="F737" s="12" t="s">
        <v>519</v>
      </c>
      <c r="G737" s="12" t="s">
        <v>32</v>
      </c>
      <c r="H737" s="13" t="s">
        <v>653</v>
      </c>
      <c r="I737" s="13" t="s">
        <v>2402</v>
      </c>
      <c r="J737" s="14" t="s">
        <v>59</v>
      </c>
      <c r="K737" s="15"/>
      <c r="L737" s="16">
        <v>42320</v>
      </c>
      <c r="M737" s="17">
        <v>1899</v>
      </c>
      <c r="N737" s="255" t="str">
        <f t="shared" si="9"/>
        <v>5150-1241-3-0168</v>
      </c>
    </row>
    <row r="738" spans="1:14" s="139" customFormat="1" ht="35.1" customHeight="1" x14ac:dyDescent="0.7">
      <c r="A738" s="12">
        <v>76</v>
      </c>
      <c r="B738" s="12" t="s">
        <v>654</v>
      </c>
      <c r="C738" s="13" t="s">
        <v>517</v>
      </c>
      <c r="D738" s="12" t="s">
        <v>518</v>
      </c>
      <c r="E738" s="13" t="s">
        <v>1672</v>
      </c>
      <c r="F738" s="12" t="s">
        <v>519</v>
      </c>
      <c r="G738" s="12" t="s">
        <v>32</v>
      </c>
      <c r="H738" s="13" t="s">
        <v>655</v>
      </c>
      <c r="I738" s="13" t="s">
        <v>3517</v>
      </c>
      <c r="J738" s="14" t="s">
        <v>34</v>
      </c>
      <c r="K738" s="15"/>
      <c r="L738" s="16">
        <v>42320</v>
      </c>
      <c r="M738" s="17">
        <v>1899</v>
      </c>
      <c r="N738" s="255" t="str">
        <f t="shared" si="9"/>
        <v>5150-1241-3-0169</v>
      </c>
    </row>
    <row r="739" spans="1:14" s="139" customFormat="1" ht="35.1" customHeight="1" x14ac:dyDescent="0.7">
      <c r="A739" s="12">
        <v>77</v>
      </c>
      <c r="B739" s="12" t="s">
        <v>656</v>
      </c>
      <c r="C739" s="13" t="s">
        <v>517</v>
      </c>
      <c r="D739" s="12" t="s">
        <v>518</v>
      </c>
      <c r="E739" s="13" t="s">
        <v>1672</v>
      </c>
      <c r="F739" s="12" t="s">
        <v>519</v>
      </c>
      <c r="G739" s="12" t="s">
        <v>32</v>
      </c>
      <c r="H739" s="13" t="s">
        <v>657</v>
      </c>
      <c r="I739" s="13" t="s">
        <v>2371</v>
      </c>
      <c r="J739" s="14" t="s">
        <v>34</v>
      </c>
      <c r="K739" s="15"/>
      <c r="L739" s="16">
        <v>42320</v>
      </c>
      <c r="M739" s="17">
        <v>1899</v>
      </c>
      <c r="N739" s="255" t="str">
        <f t="shared" si="9"/>
        <v>5150-1241-3-0172</v>
      </c>
    </row>
    <row r="740" spans="1:14" s="139" customFormat="1" ht="35.1" customHeight="1" x14ac:dyDescent="0.7">
      <c r="A740" s="12">
        <v>78</v>
      </c>
      <c r="B740" s="12" t="s">
        <v>658</v>
      </c>
      <c r="C740" s="13" t="s">
        <v>517</v>
      </c>
      <c r="D740" s="12" t="s">
        <v>518</v>
      </c>
      <c r="E740" s="13" t="s">
        <v>1672</v>
      </c>
      <c r="F740" s="12" t="s">
        <v>519</v>
      </c>
      <c r="G740" s="12" t="s">
        <v>32</v>
      </c>
      <c r="H740" s="13" t="s">
        <v>659</v>
      </c>
      <c r="I740" s="13" t="s">
        <v>2371</v>
      </c>
      <c r="J740" s="14" t="s">
        <v>59</v>
      </c>
      <c r="K740" s="15"/>
      <c r="L740" s="16">
        <v>42320</v>
      </c>
      <c r="M740" s="17">
        <v>1899</v>
      </c>
      <c r="N740" s="255" t="str">
        <f t="shared" si="9"/>
        <v>5150-1241-3-0173</v>
      </c>
    </row>
    <row r="741" spans="1:14" s="139" customFormat="1" ht="35.1" customHeight="1" x14ac:dyDescent="0.7">
      <c r="A741" s="12">
        <v>79</v>
      </c>
      <c r="B741" s="12" t="s">
        <v>660</v>
      </c>
      <c r="C741" s="13" t="s">
        <v>517</v>
      </c>
      <c r="D741" s="12" t="s">
        <v>518</v>
      </c>
      <c r="E741" s="13" t="s">
        <v>1672</v>
      </c>
      <c r="F741" s="12" t="s">
        <v>519</v>
      </c>
      <c r="G741" s="12" t="s">
        <v>32</v>
      </c>
      <c r="H741" s="13" t="s">
        <v>661</v>
      </c>
      <c r="I741" s="13" t="s">
        <v>2252</v>
      </c>
      <c r="J741" s="14" t="s">
        <v>34</v>
      </c>
      <c r="K741" s="15"/>
      <c r="L741" s="16">
        <v>42320</v>
      </c>
      <c r="M741" s="17">
        <v>1899</v>
      </c>
      <c r="N741" s="255" t="str">
        <f t="shared" si="9"/>
        <v>5150-1241-3-0176</v>
      </c>
    </row>
    <row r="742" spans="1:14" s="139" customFormat="1" ht="35.1" customHeight="1" x14ac:dyDescent="0.7">
      <c r="A742" s="12">
        <v>80</v>
      </c>
      <c r="B742" s="12" t="s">
        <v>662</v>
      </c>
      <c r="C742" s="13" t="s">
        <v>517</v>
      </c>
      <c r="D742" s="12" t="s">
        <v>518</v>
      </c>
      <c r="E742" s="13" t="s">
        <v>1672</v>
      </c>
      <c r="F742" s="12" t="s">
        <v>519</v>
      </c>
      <c r="G742" s="12" t="s">
        <v>32</v>
      </c>
      <c r="H742" s="13" t="s">
        <v>663</v>
      </c>
      <c r="I742" s="13" t="s">
        <v>2252</v>
      </c>
      <c r="J742" s="14" t="s">
        <v>34</v>
      </c>
      <c r="K742" s="15"/>
      <c r="L742" s="16">
        <v>42320</v>
      </c>
      <c r="M742" s="17">
        <v>1899</v>
      </c>
      <c r="N742" s="255" t="str">
        <f t="shared" si="9"/>
        <v>5150-1241-3-0179</v>
      </c>
    </row>
    <row r="743" spans="1:14" s="139" customFormat="1" ht="35.1" customHeight="1" x14ac:dyDescent="0.7">
      <c r="A743" s="12">
        <v>81</v>
      </c>
      <c r="B743" s="12" t="s">
        <v>664</v>
      </c>
      <c r="C743" s="13" t="s">
        <v>517</v>
      </c>
      <c r="D743" s="12" t="s">
        <v>518</v>
      </c>
      <c r="E743" s="13" t="s">
        <v>1672</v>
      </c>
      <c r="F743" s="12" t="s">
        <v>2933</v>
      </c>
      <c r="G743" s="12" t="s">
        <v>32</v>
      </c>
      <c r="H743" s="13" t="s">
        <v>2932</v>
      </c>
      <c r="I743" s="13" t="s">
        <v>2261</v>
      </c>
      <c r="J743" s="14" t="s">
        <v>34</v>
      </c>
      <c r="K743" s="15"/>
      <c r="L743" s="16">
        <v>42320</v>
      </c>
      <c r="M743" s="17">
        <v>1899</v>
      </c>
      <c r="N743" s="255" t="str">
        <f t="shared" si="9"/>
        <v>5150-1241-3-0180</v>
      </c>
    </row>
    <row r="744" spans="1:14" s="139" customFormat="1" ht="35.1" customHeight="1" x14ac:dyDescent="0.7">
      <c r="A744" s="12">
        <v>82</v>
      </c>
      <c r="B744" s="12" t="s">
        <v>665</v>
      </c>
      <c r="C744" s="13" t="s">
        <v>517</v>
      </c>
      <c r="D744" s="12" t="s">
        <v>518</v>
      </c>
      <c r="E744" s="13" t="s">
        <v>1672</v>
      </c>
      <c r="F744" s="12" t="s">
        <v>519</v>
      </c>
      <c r="G744" s="12" t="s">
        <v>32</v>
      </c>
      <c r="H744" s="13" t="s">
        <v>666</v>
      </c>
      <c r="I744" s="139" t="s">
        <v>2262</v>
      </c>
      <c r="J744" s="14" t="s">
        <v>34</v>
      </c>
      <c r="K744" s="15"/>
      <c r="L744" s="16">
        <v>42320</v>
      </c>
      <c r="M744" s="17">
        <v>1899</v>
      </c>
      <c r="N744" s="255" t="str">
        <f t="shared" si="9"/>
        <v>5150-1241-3-0181</v>
      </c>
    </row>
    <row r="745" spans="1:14" s="139" customFormat="1" ht="35.1" customHeight="1" x14ac:dyDescent="0.7">
      <c r="A745" s="245">
        <v>83</v>
      </c>
      <c r="B745" s="245" t="s">
        <v>669</v>
      </c>
      <c r="C745" s="246" t="s">
        <v>2727</v>
      </c>
      <c r="D745" s="245" t="s">
        <v>501</v>
      </c>
      <c r="E745" s="246" t="s">
        <v>45</v>
      </c>
      <c r="F745" s="245" t="s">
        <v>1668</v>
      </c>
      <c r="G745" s="245" t="s">
        <v>32</v>
      </c>
      <c r="H745" s="246" t="s">
        <v>670</v>
      </c>
      <c r="I745" s="246" t="s">
        <v>3517</v>
      </c>
      <c r="J745" s="247" t="s">
        <v>59</v>
      </c>
      <c r="K745" s="248" t="s">
        <v>56</v>
      </c>
      <c r="L745" s="249">
        <v>42928</v>
      </c>
      <c r="M745" s="250">
        <v>14218.352000000001</v>
      </c>
      <c r="N745" s="255" t="str">
        <f t="shared" si="9"/>
        <v>5150-1241-3-0083</v>
      </c>
    </row>
    <row r="746" spans="1:14" s="139" customFormat="1" ht="35.1" customHeight="1" x14ac:dyDescent="0.7">
      <c r="A746" s="245">
        <v>84</v>
      </c>
      <c r="B746" s="245" t="s">
        <v>671</v>
      </c>
      <c r="C746" s="246" t="s">
        <v>2727</v>
      </c>
      <c r="D746" s="245" t="s">
        <v>501</v>
      </c>
      <c r="E746" s="246" t="s">
        <v>45</v>
      </c>
      <c r="F746" s="245" t="s">
        <v>1668</v>
      </c>
      <c r="G746" s="245" t="s">
        <v>32</v>
      </c>
      <c r="H746" s="246" t="s">
        <v>672</v>
      </c>
      <c r="I746" s="246" t="s">
        <v>2262</v>
      </c>
      <c r="J746" s="247" t="s">
        <v>24</v>
      </c>
      <c r="K746" s="248" t="s">
        <v>56</v>
      </c>
      <c r="L746" s="249">
        <v>42928</v>
      </c>
      <c r="M746" s="250">
        <v>14218.352000000001</v>
      </c>
      <c r="N746" s="255" t="str">
        <f t="shared" si="9"/>
        <v>5150-1241-3-0084</v>
      </c>
    </row>
    <row r="747" spans="1:14" s="139" customFormat="1" ht="35.1" customHeight="1" x14ac:dyDescent="0.7">
      <c r="A747" s="12">
        <v>85</v>
      </c>
      <c r="B747" s="12" t="s">
        <v>673</v>
      </c>
      <c r="C747" s="13" t="s">
        <v>476</v>
      </c>
      <c r="D747" s="12" t="s">
        <v>506</v>
      </c>
      <c r="E747" s="13" t="s">
        <v>624</v>
      </c>
      <c r="F747" s="12" t="s">
        <v>2</v>
      </c>
      <c r="G747" s="12" t="s">
        <v>32</v>
      </c>
      <c r="H747" s="13" t="s">
        <v>674</v>
      </c>
      <c r="I747" s="13" t="s">
        <v>2371</v>
      </c>
      <c r="J747" s="14" t="s">
        <v>59</v>
      </c>
      <c r="K747" s="15" t="s">
        <v>56</v>
      </c>
      <c r="L747" s="16">
        <v>42928</v>
      </c>
      <c r="M747" s="17">
        <v>21170</v>
      </c>
      <c r="N747" s="255" t="str">
        <f t="shared" si="9"/>
        <v>5150-1241-3-0086</v>
      </c>
    </row>
    <row r="748" spans="1:14" s="139" customFormat="1" ht="35.1" customHeight="1" x14ac:dyDescent="0.7">
      <c r="A748" s="12">
        <v>86</v>
      </c>
      <c r="B748" s="12" t="s">
        <v>675</v>
      </c>
      <c r="C748" s="13" t="s">
        <v>476</v>
      </c>
      <c r="D748" s="12" t="s">
        <v>676</v>
      </c>
      <c r="E748" s="13" t="s">
        <v>624</v>
      </c>
      <c r="F748" s="12" t="s">
        <v>1701</v>
      </c>
      <c r="G748" s="12" t="s">
        <v>32</v>
      </c>
      <c r="H748" s="13" t="s">
        <v>677</v>
      </c>
      <c r="I748" s="13" t="s">
        <v>2260</v>
      </c>
      <c r="J748" s="14" t="s">
        <v>59</v>
      </c>
      <c r="K748" s="15" t="s">
        <v>56</v>
      </c>
      <c r="L748" s="16">
        <v>42928</v>
      </c>
      <c r="M748" s="17">
        <v>21170</v>
      </c>
      <c r="N748" s="255" t="str">
        <f t="shared" si="9"/>
        <v>5150-1241-3-0087</v>
      </c>
    </row>
    <row r="749" spans="1:14" s="139" customFormat="1" ht="35.1" customHeight="1" x14ac:dyDescent="0.7">
      <c r="A749" s="12">
        <v>87</v>
      </c>
      <c r="B749" s="12" t="s">
        <v>678</v>
      </c>
      <c r="C749" s="13" t="s">
        <v>567</v>
      </c>
      <c r="D749" s="12" t="s">
        <v>636</v>
      </c>
      <c r="E749" s="13" t="s">
        <v>642</v>
      </c>
      <c r="F749" s="12" t="s">
        <v>1702</v>
      </c>
      <c r="G749" s="12" t="s">
        <v>643</v>
      </c>
      <c r="H749" s="13" t="s">
        <v>679</v>
      </c>
      <c r="I749" s="13" t="s">
        <v>2371</v>
      </c>
      <c r="J749" s="14" t="s">
        <v>34</v>
      </c>
      <c r="K749" s="15" t="s">
        <v>56</v>
      </c>
      <c r="L749" s="16">
        <v>42928</v>
      </c>
      <c r="M749" s="17">
        <v>5162</v>
      </c>
      <c r="N749" s="255" t="str">
        <f t="shared" si="9"/>
        <v>5150-1241-3-0089</v>
      </c>
    </row>
    <row r="750" spans="1:14" s="139" customFormat="1" ht="35.1" customHeight="1" x14ac:dyDescent="0.7">
      <c r="A750" s="12">
        <v>88</v>
      </c>
      <c r="B750" s="12" t="s">
        <v>680</v>
      </c>
      <c r="C750" s="13" t="s">
        <v>476</v>
      </c>
      <c r="D750" s="12" t="s">
        <v>484</v>
      </c>
      <c r="E750" s="13" t="s">
        <v>485</v>
      </c>
      <c r="F750" s="12" t="s">
        <v>1703</v>
      </c>
      <c r="G750" s="12" t="s">
        <v>97</v>
      </c>
      <c r="H750" s="13" t="s">
        <v>681</v>
      </c>
      <c r="I750" s="13" t="s">
        <v>182</v>
      </c>
      <c r="J750" s="14" t="s">
        <v>59</v>
      </c>
      <c r="K750" s="15"/>
      <c r="L750" s="16">
        <v>42004</v>
      </c>
      <c r="M750" s="17">
        <v>15349.98</v>
      </c>
      <c r="N750" s="255" t="str">
        <f t="shared" si="9"/>
        <v>5150-1241-3-0091</v>
      </c>
    </row>
    <row r="751" spans="1:14" s="139" customFormat="1" ht="35.1" customHeight="1" x14ac:dyDescent="0.7">
      <c r="A751" s="12">
        <v>89</v>
      </c>
      <c r="B751" s="12" t="s">
        <v>682</v>
      </c>
      <c r="C751" s="13" t="s">
        <v>492</v>
      </c>
      <c r="D751" s="12" t="s">
        <v>473</v>
      </c>
      <c r="E751" s="13" t="s">
        <v>1704</v>
      </c>
      <c r="F751" s="12" t="s">
        <v>683</v>
      </c>
      <c r="G751" s="12" t="s">
        <v>21</v>
      </c>
      <c r="H751" s="13" t="s">
        <v>1705</v>
      </c>
      <c r="I751" s="13" t="s">
        <v>182</v>
      </c>
      <c r="J751" s="14" t="s">
        <v>34</v>
      </c>
      <c r="K751" s="15"/>
      <c r="L751" s="16">
        <v>42069</v>
      </c>
      <c r="M751" s="17">
        <v>27500</v>
      </c>
      <c r="N751" s="255" t="str">
        <f t="shared" si="9"/>
        <v>5150-1241-3-0092</v>
      </c>
    </row>
    <row r="752" spans="1:14" s="139" customFormat="1" ht="35.1" customHeight="1" x14ac:dyDescent="0.7">
      <c r="A752" s="12">
        <v>90</v>
      </c>
      <c r="B752" s="12" t="s">
        <v>684</v>
      </c>
      <c r="C752" s="13" t="s">
        <v>517</v>
      </c>
      <c r="D752" s="12" t="s">
        <v>518</v>
      </c>
      <c r="E752" s="13" t="s">
        <v>1672</v>
      </c>
      <c r="F752" s="12" t="s">
        <v>519</v>
      </c>
      <c r="G752" s="12" t="s">
        <v>32</v>
      </c>
      <c r="H752" s="13" t="s">
        <v>1706</v>
      </c>
      <c r="I752" s="13" t="s">
        <v>182</v>
      </c>
      <c r="J752" s="14" t="s">
        <v>59</v>
      </c>
      <c r="K752" s="15"/>
      <c r="L752" s="16">
        <v>42320</v>
      </c>
      <c r="M752" s="17">
        <v>1899</v>
      </c>
      <c r="N752" s="255" t="str">
        <f t="shared" si="9"/>
        <v>5150-1241-3-0187</v>
      </c>
    </row>
    <row r="753" spans="1:14" s="139" customFormat="1" ht="35.1" customHeight="1" x14ac:dyDescent="0.7">
      <c r="A753" s="12">
        <v>91</v>
      </c>
      <c r="B753" s="12" t="s">
        <v>685</v>
      </c>
      <c r="C753" s="13" t="s">
        <v>567</v>
      </c>
      <c r="D753" s="12" t="s">
        <v>636</v>
      </c>
      <c r="E753" s="13" t="s">
        <v>1700</v>
      </c>
      <c r="F753" s="12" t="s">
        <v>1707</v>
      </c>
      <c r="G753" s="12" t="s">
        <v>97</v>
      </c>
      <c r="H753" s="13" t="s">
        <v>1708</v>
      </c>
      <c r="I753" s="13" t="s">
        <v>686</v>
      </c>
      <c r="J753" s="14" t="s">
        <v>34</v>
      </c>
      <c r="K753" s="15" t="s">
        <v>56</v>
      </c>
      <c r="L753" s="16">
        <v>42928</v>
      </c>
      <c r="M753" s="17">
        <v>16054.4</v>
      </c>
      <c r="N753" s="255" t="str">
        <f t="shared" si="9"/>
        <v>5150-1241-3-0093</v>
      </c>
    </row>
    <row r="754" spans="1:14" s="139" customFormat="1" ht="35.1" customHeight="1" x14ac:dyDescent="0.7">
      <c r="A754" s="12">
        <v>92</v>
      </c>
      <c r="B754" s="12" t="s">
        <v>687</v>
      </c>
      <c r="C754" s="13" t="s">
        <v>567</v>
      </c>
      <c r="D754" s="12" t="s">
        <v>568</v>
      </c>
      <c r="E754" s="13" t="s">
        <v>1709</v>
      </c>
      <c r="F754" s="12" t="s">
        <v>640</v>
      </c>
      <c r="G754" s="12" t="s">
        <v>32</v>
      </c>
      <c r="H754" s="13" t="s">
        <v>688</v>
      </c>
      <c r="I754" s="13" t="s">
        <v>2260</v>
      </c>
      <c r="J754" s="14" t="s">
        <v>34</v>
      </c>
      <c r="K754" s="15" t="s">
        <v>56</v>
      </c>
      <c r="L754" s="16">
        <v>42928</v>
      </c>
      <c r="M754" s="17">
        <v>7940.2</v>
      </c>
      <c r="N754" s="255" t="str">
        <f t="shared" si="9"/>
        <v>5150-1241-3-0099</v>
      </c>
    </row>
    <row r="755" spans="1:14" s="139" customFormat="1" ht="35.1" customHeight="1" x14ac:dyDescent="0.7">
      <c r="A755" s="12">
        <v>93</v>
      </c>
      <c r="B755" s="12" t="s">
        <v>690</v>
      </c>
      <c r="C755" s="13" t="s">
        <v>513</v>
      </c>
      <c r="D755" s="12" t="s">
        <v>514</v>
      </c>
      <c r="E755" s="13" t="s">
        <v>1674</v>
      </c>
      <c r="F755" s="12" t="s">
        <v>515</v>
      </c>
      <c r="G755" s="12" t="s">
        <v>149</v>
      </c>
      <c r="H755" s="13" t="s">
        <v>1710</v>
      </c>
      <c r="I755" s="13" t="s">
        <v>2260</v>
      </c>
      <c r="J755" s="14" t="s">
        <v>34</v>
      </c>
      <c r="K755" s="15"/>
      <c r="L755" s="16"/>
      <c r="M755" s="17">
        <v>200</v>
      </c>
      <c r="N755" s="255" t="str">
        <f t="shared" si="9"/>
        <v>5150-1241-3-0188</v>
      </c>
    </row>
    <row r="756" spans="1:14" s="139" customFormat="1" ht="35.1" customHeight="1" x14ac:dyDescent="0.7">
      <c r="A756" s="12">
        <v>94</v>
      </c>
      <c r="B756" s="12" t="s">
        <v>691</v>
      </c>
      <c r="C756" s="13" t="s">
        <v>517</v>
      </c>
      <c r="D756" s="12" t="s">
        <v>518</v>
      </c>
      <c r="E756" s="13" t="s">
        <v>1672</v>
      </c>
      <c r="F756" s="12" t="s">
        <v>519</v>
      </c>
      <c r="G756" s="12" t="s">
        <v>32</v>
      </c>
      <c r="H756" s="13" t="s">
        <v>1711</v>
      </c>
      <c r="I756" s="13" t="s">
        <v>2260</v>
      </c>
      <c r="J756" s="14" t="s">
        <v>34</v>
      </c>
      <c r="K756" s="15"/>
      <c r="L756" s="16">
        <v>42320</v>
      </c>
      <c r="M756" s="17">
        <v>1899</v>
      </c>
      <c r="N756" s="255" t="str">
        <f t="shared" si="9"/>
        <v>5150-1241-3-0189</v>
      </c>
    </row>
    <row r="757" spans="1:14" s="139" customFormat="1" ht="35.1" customHeight="1" x14ac:dyDescent="0.7">
      <c r="A757" s="245">
        <v>95</v>
      </c>
      <c r="B757" s="245" t="s">
        <v>692</v>
      </c>
      <c r="C757" s="246" t="s">
        <v>492</v>
      </c>
      <c r="D757" s="245" t="s">
        <v>506</v>
      </c>
      <c r="E757" s="246" t="s">
        <v>1712</v>
      </c>
      <c r="F757" s="245" t="s">
        <v>539</v>
      </c>
      <c r="G757" s="245" t="s">
        <v>32</v>
      </c>
      <c r="H757" s="246" t="s">
        <v>693</v>
      </c>
      <c r="I757" s="246" t="s">
        <v>3475</v>
      </c>
      <c r="J757" s="247" t="s">
        <v>34</v>
      </c>
      <c r="K757" s="248"/>
      <c r="L757" s="249"/>
      <c r="M757" s="250">
        <v>3000</v>
      </c>
      <c r="N757" s="259" t="str">
        <f t="shared" si="9"/>
        <v>5150-1241-3-0100</v>
      </c>
    </row>
    <row r="758" spans="1:14" s="139" customFormat="1" ht="35.1" customHeight="1" x14ac:dyDescent="0.7">
      <c r="A758" s="12">
        <v>96</v>
      </c>
      <c r="B758" s="12" t="s">
        <v>694</v>
      </c>
      <c r="C758" s="13" t="s">
        <v>476</v>
      </c>
      <c r="D758" s="12" t="s">
        <v>484</v>
      </c>
      <c r="E758" s="13" t="s">
        <v>45</v>
      </c>
      <c r="F758" s="12" t="s">
        <v>481</v>
      </c>
      <c r="G758" s="12" t="s">
        <v>32</v>
      </c>
      <c r="H758" s="13" t="s">
        <v>695</v>
      </c>
      <c r="I758" s="13" t="s">
        <v>118</v>
      </c>
      <c r="J758" s="14" t="s">
        <v>24</v>
      </c>
      <c r="K758" s="15"/>
      <c r="L758" s="16">
        <v>39638</v>
      </c>
      <c r="M758" s="17">
        <v>7189.5</v>
      </c>
      <c r="N758" s="255" t="str">
        <f t="shared" si="9"/>
        <v>5150-1241-3-0101</v>
      </c>
    </row>
    <row r="759" spans="1:14" s="139" customFormat="1" ht="35.1" customHeight="1" x14ac:dyDescent="0.7">
      <c r="A759" s="12">
        <v>97</v>
      </c>
      <c r="B759" s="12" t="s">
        <v>696</v>
      </c>
      <c r="C759" s="13" t="s">
        <v>476</v>
      </c>
      <c r="D759" s="12" t="s">
        <v>501</v>
      </c>
      <c r="E759" s="13" t="s">
        <v>45</v>
      </c>
      <c r="F759" s="12" t="s">
        <v>1668</v>
      </c>
      <c r="G759" s="12" t="s">
        <v>32</v>
      </c>
      <c r="H759" s="13" t="s">
        <v>697</v>
      </c>
      <c r="I759" s="13" t="s">
        <v>118</v>
      </c>
      <c r="J759" s="14" t="s">
        <v>34</v>
      </c>
      <c r="K759" s="15" t="s">
        <v>56</v>
      </c>
      <c r="L759" s="16">
        <v>42928</v>
      </c>
      <c r="M759" s="17">
        <v>14218.352000000001</v>
      </c>
      <c r="N759" s="255" t="str">
        <f t="shared" si="9"/>
        <v>5150-1241-3-0102</v>
      </c>
    </row>
    <row r="760" spans="1:14" s="139" customFormat="1" ht="35.1" customHeight="1" x14ac:dyDescent="0.7">
      <c r="A760" s="12">
        <v>98</v>
      </c>
      <c r="B760" s="12" t="s">
        <v>698</v>
      </c>
      <c r="C760" s="13" t="s">
        <v>567</v>
      </c>
      <c r="D760" s="12" t="s">
        <v>676</v>
      </c>
      <c r="E760" s="13" t="s">
        <v>1678</v>
      </c>
      <c r="F760" s="12" t="s">
        <v>1699</v>
      </c>
      <c r="G760" s="12" t="s">
        <v>97</v>
      </c>
      <c r="H760" s="13" t="s">
        <v>699</v>
      </c>
      <c r="I760" s="13" t="s">
        <v>2402</v>
      </c>
      <c r="J760" s="14" t="s">
        <v>59</v>
      </c>
      <c r="K760" s="15" t="s">
        <v>56</v>
      </c>
      <c r="L760" s="16">
        <v>42928</v>
      </c>
      <c r="M760" s="17">
        <v>1681.9999999999998</v>
      </c>
      <c r="N760" s="255" t="str">
        <f t="shared" si="9"/>
        <v>5150-1241-3-0103</v>
      </c>
    </row>
    <row r="761" spans="1:14" s="139" customFormat="1" ht="35.1" customHeight="1" x14ac:dyDescent="0.7">
      <c r="A761" s="12">
        <v>99</v>
      </c>
      <c r="B761" s="12" t="s">
        <v>700</v>
      </c>
      <c r="C761" s="13" t="s">
        <v>513</v>
      </c>
      <c r="D761" s="12" t="s">
        <v>514</v>
      </c>
      <c r="E761" s="13" t="s">
        <v>1674</v>
      </c>
      <c r="F761" s="12" t="s">
        <v>515</v>
      </c>
      <c r="G761" s="12" t="s">
        <v>149</v>
      </c>
      <c r="H761" s="13" t="s">
        <v>1713</v>
      </c>
      <c r="I761" s="13" t="s">
        <v>118</v>
      </c>
      <c r="J761" s="14" t="s">
        <v>34</v>
      </c>
      <c r="K761" s="15"/>
      <c r="L761" s="16"/>
      <c r="M761" s="17">
        <v>200</v>
      </c>
      <c r="N761" s="255" t="str">
        <f t="shared" si="9"/>
        <v>5150-1241-3-0190</v>
      </c>
    </row>
    <row r="762" spans="1:14" s="139" customFormat="1" ht="35.1" customHeight="1" x14ac:dyDescent="0.7">
      <c r="A762" s="12">
        <v>100</v>
      </c>
      <c r="B762" s="12" t="s">
        <v>701</v>
      </c>
      <c r="C762" s="13" t="s">
        <v>517</v>
      </c>
      <c r="D762" s="12" t="s">
        <v>518</v>
      </c>
      <c r="E762" s="13" t="s">
        <v>1672</v>
      </c>
      <c r="F762" s="12" t="s">
        <v>519</v>
      </c>
      <c r="G762" s="12" t="s">
        <v>32</v>
      </c>
      <c r="H762" s="13" t="s">
        <v>1714</v>
      </c>
      <c r="I762" s="13" t="s">
        <v>118</v>
      </c>
      <c r="J762" s="14" t="s">
        <v>34</v>
      </c>
      <c r="K762" s="15"/>
      <c r="L762" s="16">
        <v>42320</v>
      </c>
      <c r="M762" s="17">
        <v>1899</v>
      </c>
      <c r="N762" s="255" t="str">
        <f t="shared" si="9"/>
        <v>5150-1241-3-0191</v>
      </c>
    </row>
    <row r="763" spans="1:14" s="139" customFormat="1" ht="35.1" customHeight="1" x14ac:dyDescent="0.7">
      <c r="A763" s="12">
        <v>101</v>
      </c>
      <c r="B763" s="12" t="s">
        <v>702</v>
      </c>
      <c r="C763" s="13" t="s">
        <v>476</v>
      </c>
      <c r="D763" s="12" t="s">
        <v>480</v>
      </c>
      <c r="E763" s="13" t="s">
        <v>624</v>
      </c>
      <c r="F763" s="12" t="s">
        <v>779</v>
      </c>
      <c r="G763" s="12" t="s">
        <v>97</v>
      </c>
      <c r="H763" s="13" t="s">
        <v>788</v>
      </c>
      <c r="I763" s="13" t="s">
        <v>118</v>
      </c>
      <c r="J763" s="14" t="s">
        <v>59</v>
      </c>
      <c r="K763" s="15" t="s">
        <v>56</v>
      </c>
      <c r="L763" s="16">
        <v>42928</v>
      </c>
      <c r="M763" s="17">
        <v>14687.989599999999</v>
      </c>
      <c r="N763" s="255" t="str">
        <f t="shared" si="9"/>
        <v>5150-1241-3-0205</v>
      </c>
    </row>
    <row r="764" spans="1:14" s="139" customFormat="1" ht="35.1" customHeight="1" x14ac:dyDescent="0.7">
      <c r="A764" s="12">
        <v>102</v>
      </c>
      <c r="B764" s="12" t="s">
        <v>704</v>
      </c>
      <c r="C764" s="13" t="s">
        <v>567</v>
      </c>
      <c r="D764" s="12" t="s">
        <v>676</v>
      </c>
      <c r="E764" s="13" t="s">
        <v>1715</v>
      </c>
      <c r="F764" s="12" t="s">
        <v>1699</v>
      </c>
      <c r="G764" s="12" t="s">
        <v>97</v>
      </c>
      <c r="H764" s="13" t="s">
        <v>705</v>
      </c>
      <c r="I764" s="13" t="s">
        <v>137</v>
      </c>
      <c r="J764" s="14" t="s">
        <v>34</v>
      </c>
      <c r="K764" s="15" t="s">
        <v>56</v>
      </c>
      <c r="L764" s="16">
        <v>42928</v>
      </c>
      <c r="M764" s="17">
        <v>1681.9999999999998</v>
      </c>
      <c r="N764" s="255" t="str">
        <f t="shared" si="9"/>
        <v>5150-1241-3-0104</v>
      </c>
    </row>
    <row r="765" spans="1:14" s="139" customFormat="1" ht="35.1" customHeight="1" x14ac:dyDescent="0.7">
      <c r="A765" s="12">
        <v>103</v>
      </c>
      <c r="B765" s="12" t="s">
        <v>706</v>
      </c>
      <c r="C765" s="13" t="s">
        <v>476</v>
      </c>
      <c r="D765" s="12" t="s">
        <v>707</v>
      </c>
      <c r="E765" s="13" t="s">
        <v>45</v>
      </c>
      <c r="F765" s="12" t="s">
        <v>1668</v>
      </c>
      <c r="G765" s="12" t="s">
        <v>32</v>
      </c>
      <c r="H765" s="13" t="s">
        <v>708</v>
      </c>
      <c r="I765" s="13" t="s">
        <v>234</v>
      </c>
      <c r="J765" s="14" t="s">
        <v>34</v>
      </c>
      <c r="K765" s="15" t="s">
        <v>56</v>
      </c>
      <c r="L765" s="16">
        <v>42928</v>
      </c>
      <c r="M765" s="17">
        <v>14218.352000000001</v>
      </c>
      <c r="N765" s="255" t="str">
        <f t="shared" si="9"/>
        <v>5150-1241-3-0105</v>
      </c>
    </row>
    <row r="766" spans="1:14" s="139" customFormat="1" ht="35.1" customHeight="1" x14ac:dyDescent="0.7">
      <c r="A766" s="12">
        <v>104</v>
      </c>
      <c r="B766" s="12" t="s">
        <v>709</v>
      </c>
      <c r="C766" s="13" t="s">
        <v>517</v>
      </c>
      <c r="D766" s="12" t="s">
        <v>518</v>
      </c>
      <c r="E766" s="160" t="s">
        <v>1672</v>
      </c>
      <c r="F766" s="12" t="s">
        <v>519</v>
      </c>
      <c r="G766" s="12" t="s">
        <v>32</v>
      </c>
      <c r="H766" s="13" t="s">
        <v>1716</v>
      </c>
      <c r="I766" s="13" t="s">
        <v>234</v>
      </c>
      <c r="J766" s="14" t="s">
        <v>59</v>
      </c>
      <c r="K766" s="15"/>
      <c r="L766" s="16">
        <v>42320</v>
      </c>
      <c r="M766" s="17">
        <v>1899</v>
      </c>
      <c r="N766" s="255" t="str">
        <f t="shared" si="9"/>
        <v>5150-1241-3-0160</v>
      </c>
    </row>
    <row r="767" spans="1:14" s="139" customFormat="1" ht="35.1" customHeight="1" x14ac:dyDescent="0.7">
      <c r="A767" s="12">
        <v>105</v>
      </c>
      <c r="B767" s="12" t="s">
        <v>710</v>
      </c>
      <c r="C767" s="13" t="s">
        <v>476</v>
      </c>
      <c r="D767" s="12" t="s">
        <v>484</v>
      </c>
      <c r="E767" s="13" t="s">
        <v>485</v>
      </c>
      <c r="F767" s="12" t="s">
        <v>1717</v>
      </c>
      <c r="G767" s="12" t="s">
        <v>97</v>
      </c>
      <c r="H767" s="13" t="s">
        <v>711</v>
      </c>
      <c r="I767" s="13" t="s">
        <v>73</v>
      </c>
      <c r="J767" s="14" t="s">
        <v>34</v>
      </c>
      <c r="K767" s="15"/>
      <c r="L767" s="16">
        <v>42004</v>
      </c>
      <c r="M767" s="17">
        <v>15349.98</v>
      </c>
      <c r="N767" s="255" t="str">
        <f t="shared" si="9"/>
        <v>5150-1241-3-0116</v>
      </c>
    </row>
    <row r="768" spans="1:14" s="139" customFormat="1" ht="35.1" customHeight="1" x14ac:dyDescent="0.7">
      <c r="A768" s="12">
        <v>106</v>
      </c>
      <c r="B768" s="12" t="s">
        <v>712</v>
      </c>
      <c r="C768" s="13" t="s">
        <v>492</v>
      </c>
      <c r="D768" s="12" t="s">
        <v>473</v>
      </c>
      <c r="E768" s="13" t="s">
        <v>493</v>
      </c>
      <c r="F768" s="12" t="s">
        <v>494</v>
      </c>
      <c r="G768" s="12" t="s">
        <v>97</v>
      </c>
      <c r="H768" s="13" t="s">
        <v>1718</v>
      </c>
      <c r="I768" s="161" t="s">
        <v>2252</v>
      </c>
      <c r="J768" s="14" t="s">
        <v>59</v>
      </c>
      <c r="K768" s="15"/>
      <c r="L768" s="16">
        <v>42069</v>
      </c>
      <c r="M768" s="17">
        <v>2890.0007999999998</v>
      </c>
      <c r="N768" s="255" t="str">
        <f t="shared" si="9"/>
        <v>5150-1241-3-0118</v>
      </c>
    </row>
    <row r="769" spans="1:14" s="139" customFormat="1" ht="35.1" customHeight="1" x14ac:dyDescent="0.7">
      <c r="A769" s="12">
        <v>107</v>
      </c>
      <c r="B769" s="12" t="s">
        <v>713</v>
      </c>
      <c r="C769" s="13" t="s">
        <v>517</v>
      </c>
      <c r="D769" s="12" t="s">
        <v>518</v>
      </c>
      <c r="E769" s="13" t="s">
        <v>1672</v>
      </c>
      <c r="F769" s="12" t="s">
        <v>519</v>
      </c>
      <c r="G769" s="12" t="s">
        <v>32</v>
      </c>
      <c r="H769" s="13"/>
      <c r="I769" s="13" t="s">
        <v>3518</v>
      </c>
      <c r="J769" s="14" t="s">
        <v>59</v>
      </c>
      <c r="K769" s="15"/>
      <c r="L769" s="16">
        <v>42320</v>
      </c>
      <c r="M769" s="17">
        <v>1899</v>
      </c>
      <c r="N769" s="255" t="str">
        <f t="shared" si="9"/>
        <v>5150-1241-3-0195</v>
      </c>
    </row>
    <row r="770" spans="1:14" s="139" customFormat="1" ht="35.1" customHeight="1" x14ac:dyDescent="0.7">
      <c r="A770" s="12">
        <v>108</v>
      </c>
      <c r="B770" s="12" t="s">
        <v>714</v>
      </c>
      <c r="C770" s="13" t="s">
        <v>2924</v>
      </c>
      <c r="D770" s="12" t="s">
        <v>484</v>
      </c>
      <c r="E770" s="13" t="s">
        <v>45</v>
      </c>
      <c r="F770" s="12" t="s">
        <v>2</v>
      </c>
      <c r="G770" s="12" t="s">
        <v>32</v>
      </c>
      <c r="H770" s="13" t="s">
        <v>715</v>
      </c>
      <c r="I770" s="13" t="s">
        <v>262</v>
      </c>
      <c r="J770" s="14" t="s">
        <v>59</v>
      </c>
      <c r="K770" s="15"/>
      <c r="L770" s="16"/>
      <c r="M770" s="17">
        <v>22724</v>
      </c>
      <c r="N770" s="255" t="str">
        <f t="shared" si="9"/>
        <v>5150-1241-3-0108</v>
      </c>
    </row>
    <row r="771" spans="1:14" s="139" customFormat="1" ht="35.1" customHeight="1" x14ac:dyDescent="0.7">
      <c r="A771" s="12">
        <v>109</v>
      </c>
      <c r="B771" s="12" t="s">
        <v>716</v>
      </c>
      <c r="C771" s="13" t="s">
        <v>513</v>
      </c>
      <c r="D771" s="12" t="s">
        <v>514</v>
      </c>
      <c r="E771" s="13" t="s">
        <v>1674</v>
      </c>
      <c r="F771" s="12" t="s">
        <v>515</v>
      </c>
      <c r="G771" s="12" t="s">
        <v>32</v>
      </c>
      <c r="H771" s="13" t="s">
        <v>22</v>
      </c>
      <c r="I771" s="13" t="s">
        <v>262</v>
      </c>
      <c r="J771" s="14" t="s">
        <v>34</v>
      </c>
      <c r="K771" s="15"/>
      <c r="L771" s="16"/>
      <c r="M771" s="17">
        <v>200</v>
      </c>
      <c r="N771" s="255" t="str">
        <f t="shared" si="9"/>
        <v>5150-1241-3-0192</v>
      </c>
    </row>
    <row r="772" spans="1:14" s="139" customFormat="1" ht="35.1" customHeight="1" x14ac:dyDescent="0.7">
      <c r="A772" s="245">
        <v>110</v>
      </c>
      <c r="B772" s="245" t="s">
        <v>717</v>
      </c>
      <c r="C772" s="246" t="s">
        <v>476</v>
      </c>
      <c r="D772" s="245" t="s">
        <v>484</v>
      </c>
      <c r="E772" s="246" t="s">
        <v>45</v>
      </c>
      <c r="F772" s="245" t="s">
        <v>481</v>
      </c>
      <c r="G772" s="245" t="s">
        <v>32</v>
      </c>
      <c r="H772" s="246" t="s">
        <v>718</v>
      </c>
      <c r="I772" s="246" t="s">
        <v>266</v>
      </c>
      <c r="J772" s="247" t="s">
        <v>34</v>
      </c>
      <c r="K772" s="248"/>
      <c r="L772" s="249"/>
      <c r="M772" s="250">
        <v>10998.21</v>
      </c>
      <c r="N772" s="255" t="str">
        <f t="shared" si="9"/>
        <v>5150-1241-3-0110</v>
      </c>
    </row>
    <row r="773" spans="1:14" s="139" customFormat="1" ht="35.1" customHeight="1" x14ac:dyDescent="0.7">
      <c r="A773" s="12">
        <v>111</v>
      </c>
      <c r="B773" s="12" t="s">
        <v>719</v>
      </c>
      <c r="C773" s="13" t="s">
        <v>476</v>
      </c>
      <c r="D773" s="12" t="s">
        <v>480</v>
      </c>
      <c r="E773" s="13" t="s">
        <v>624</v>
      </c>
      <c r="F773" s="12" t="s">
        <v>2</v>
      </c>
      <c r="G773" s="12" t="s">
        <v>97</v>
      </c>
      <c r="H773" s="13" t="s">
        <v>720</v>
      </c>
      <c r="I773" s="13" t="s">
        <v>266</v>
      </c>
      <c r="J773" s="14" t="s">
        <v>34</v>
      </c>
      <c r="K773" s="15" t="s">
        <v>56</v>
      </c>
      <c r="L773" s="16">
        <v>42928</v>
      </c>
      <c r="M773" s="17">
        <v>14687.989599999999</v>
      </c>
      <c r="N773" s="255" t="str">
        <f t="shared" si="9"/>
        <v>5150-1241-3-0111</v>
      </c>
    </row>
    <row r="774" spans="1:14" s="139" customFormat="1" ht="35.1" customHeight="1" x14ac:dyDescent="0.7">
      <c r="A774" s="12">
        <v>112</v>
      </c>
      <c r="B774" s="12" t="s">
        <v>721</v>
      </c>
      <c r="C774" s="13" t="s">
        <v>503</v>
      </c>
      <c r="D774" s="12" t="s">
        <v>484</v>
      </c>
      <c r="E774" s="13" t="s">
        <v>504</v>
      </c>
      <c r="F774" s="12" t="s">
        <v>481</v>
      </c>
      <c r="G774" s="12" t="s">
        <v>32</v>
      </c>
      <c r="H774" s="13" t="s">
        <v>722</v>
      </c>
      <c r="I774" s="13" t="s">
        <v>266</v>
      </c>
      <c r="J774" s="14" t="s">
        <v>34</v>
      </c>
      <c r="K774" s="15"/>
      <c r="L774" s="16"/>
      <c r="M774" s="17">
        <v>5904.1</v>
      </c>
      <c r="N774" s="255" t="str">
        <f t="shared" si="9"/>
        <v>5150-1241-3-0114</v>
      </c>
    </row>
    <row r="775" spans="1:14" s="139" customFormat="1" ht="35.1" customHeight="1" x14ac:dyDescent="0.7">
      <c r="A775" s="245">
        <v>113</v>
      </c>
      <c r="B775" s="245" t="s">
        <v>723</v>
      </c>
      <c r="C775" s="246" t="s">
        <v>517</v>
      </c>
      <c r="D775" s="245" t="s">
        <v>518</v>
      </c>
      <c r="E775" s="246" t="s">
        <v>2</v>
      </c>
      <c r="F775" s="245" t="s">
        <v>519</v>
      </c>
      <c r="G775" s="245" t="s">
        <v>32</v>
      </c>
      <c r="H775" s="246"/>
      <c r="I775" s="246" t="s">
        <v>266</v>
      </c>
      <c r="J775" s="247" t="s">
        <v>34</v>
      </c>
      <c r="K775" s="248"/>
      <c r="L775" s="249">
        <v>42320</v>
      </c>
      <c r="M775" s="250">
        <v>1899</v>
      </c>
      <c r="N775" s="255" t="str">
        <f t="shared" si="9"/>
        <v>5150-1241-3-0193</v>
      </c>
    </row>
    <row r="776" spans="1:14" s="139" customFormat="1" ht="35.1" customHeight="1" x14ac:dyDescent="0.7">
      <c r="A776" s="12">
        <v>114</v>
      </c>
      <c r="B776" s="12" t="s">
        <v>724</v>
      </c>
      <c r="C776" s="13" t="s">
        <v>476</v>
      </c>
      <c r="D776" s="12" t="s">
        <v>725</v>
      </c>
      <c r="E776" s="13" t="s">
        <v>703</v>
      </c>
      <c r="F776" s="12" t="s">
        <v>1719</v>
      </c>
      <c r="G776" s="12" t="s">
        <v>32</v>
      </c>
      <c r="H776" s="13" t="s">
        <v>726</v>
      </c>
      <c r="I776" s="13" t="s">
        <v>2261</v>
      </c>
      <c r="J776" s="14" t="s">
        <v>34</v>
      </c>
      <c r="K776" s="15"/>
      <c r="L776" s="16"/>
      <c r="M776" s="17">
        <v>13686.41</v>
      </c>
      <c r="N776" s="255" t="str">
        <f t="shared" si="9"/>
        <v>5150-1241-3-0146</v>
      </c>
    </row>
    <row r="777" spans="1:14" s="139" customFormat="1" ht="35.1" customHeight="1" x14ac:dyDescent="0.7">
      <c r="A777" s="12">
        <v>115</v>
      </c>
      <c r="B777" s="12" t="s">
        <v>727</v>
      </c>
      <c r="C777" s="13" t="s">
        <v>476</v>
      </c>
      <c r="D777" s="12" t="s">
        <v>725</v>
      </c>
      <c r="E777" s="13" t="s">
        <v>703</v>
      </c>
      <c r="F777" s="12" t="s">
        <v>1720</v>
      </c>
      <c r="G777" s="12" t="s">
        <v>32</v>
      </c>
      <c r="H777" s="13" t="s">
        <v>728</v>
      </c>
      <c r="I777" s="13" t="s">
        <v>2252</v>
      </c>
      <c r="J777" s="14" t="s">
        <v>59</v>
      </c>
      <c r="K777" s="15"/>
      <c r="L777" s="16"/>
      <c r="M777" s="17">
        <v>13686.41</v>
      </c>
      <c r="N777" s="255" t="str">
        <f t="shared" si="9"/>
        <v>5150-1241-3-0148</v>
      </c>
    </row>
    <row r="778" spans="1:14" s="139" customFormat="1" ht="35.1" customHeight="1" x14ac:dyDescent="0.7">
      <c r="A778" s="12">
        <v>116</v>
      </c>
      <c r="B778" s="12" t="s">
        <v>729</v>
      </c>
      <c r="C778" s="13" t="s">
        <v>492</v>
      </c>
      <c r="D778" s="12" t="s">
        <v>506</v>
      </c>
      <c r="E778" s="13" t="s">
        <v>1678</v>
      </c>
      <c r="F778" s="12" t="s">
        <v>539</v>
      </c>
      <c r="G778" s="12" t="s">
        <v>32</v>
      </c>
      <c r="H778" s="13" t="s">
        <v>730</v>
      </c>
      <c r="I778" s="13" t="s">
        <v>2252</v>
      </c>
      <c r="J778" s="14" t="s">
        <v>34</v>
      </c>
      <c r="K778" s="15"/>
      <c r="L778" s="16"/>
      <c r="M778" s="17">
        <v>1978.93</v>
      </c>
      <c r="N778" s="255" t="str">
        <f t="shared" si="9"/>
        <v>5150-1241-3-0120</v>
      </c>
    </row>
    <row r="779" spans="1:14" s="139" customFormat="1" ht="35.1" customHeight="1" x14ac:dyDescent="0.7">
      <c r="A779" s="12">
        <v>117</v>
      </c>
      <c r="B779" s="12" t="s">
        <v>3434</v>
      </c>
      <c r="C779" s="13" t="s">
        <v>510</v>
      </c>
      <c r="D779" s="12" t="s">
        <v>484</v>
      </c>
      <c r="E779" s="13" t="s">
        <v>45</v>
      </c>
      <c r="F779" s="12">
        <v>34204896785</v>
      </c>
      <c r="G779" s="12" t="s">
        <v>32</v>
      </c>
      <c r="H779" s="13" t="s">
        <v>1722</v>
      </c>
      <c r="I779" s="13" t="s">
        <v>234</v>
      </c>
      <c r="J779" s="14" t="s">
        <v>59</v>
      </c>
      <c r="K779" s="15"/>
      <c r="L779" s="16">
        <v>42004</v>
      </c>
      <c r="M779" s="17">
        <v>8310.02</v>
      </c>
      <c r="N779" s="255" t="str">
        <f t="shared" si="9"/>
        <v>5150-1241-3-0123</v>
      </c>
    </row>
    <row r="780" spans="1:14" s="139" customFormat="1" ht="35.1" customHeight="1" x14ac:dyDescent="0.7">
      <c r="A780" s="12">
        <v>118</v>
      </c>
      <c r="B780" s="12" t="s">
        <v>731</v>
      </c>
      <c r="C780" s="13" t="s">
        <v>476</v>
      </c>
      <c r="D780" s="12" t="s">
        <v>480</v>
      </c>
      <c r="E780" s="13" t="s">
        <v>624</v>
      </c>
      <c r="F780" s="12" t="s">
        <v>732</v>
      </c>
      <c r="G780" s="12" t="s">
        <v>97</v>
      </c>
      <c r="H780" s="13" t="s">
        <v>733</v>
      </c>
      <c r="I780" s="13" t="s">
        <v>2252</v>
      </c>
      <c r="J780" s="14" t="s">
        <v>34</v>
      </c>
      <c r="K780" s="15"/>
      <c r="L780" s="16">
        <v>42384</v>
      </c>
      <c r="M780" s="17">
        <v>12242.19</v>
      </c>
      <c r="N780" s="255" t="str">
        <f t="shared" si="9"/>
        <v>5150-1241-3-0125</v>
      </c>
    </row>
    <row r="781" spans="1:14" s="139" customFormat="1" ht="35.1" customHeight="1" x14ac:dyDescent="0.7">
      <c r="A781" s="12">
        <v>119</v>
      </c>
      <c r="B781" s="12" t="s">
        <v>734</v>
      </c>
      <c r="C781" s="13" t="s">
        <v>3551</v>
      </c>
      <c r="D781" s="12" t="s">
        <v>480</v>
      </c>
      <c r="E781" s="13" t="s">
        <v>624</v>
      </c>
      <c r="F781" s="12" t="s">
        <v>732</v>
      </c>
      <c r="G781" s="12" t="s">
        <v>97</v>
      </c>
      <c r="H781" s="13" t="s">
        <v>735</v>
      </c>
      <c r="I781" s="12" t="s">
        <v>266</v>
      </c>
      <c r="J781" s="14" t="s">
        <v>34</v>
      </c>
      <c r="K781" s="15"/>
      <c r="L781" s="16">
        <v>42385</v>
      </c>
      <c r="M781" s="17">
        <v>12242.19</v>
      </c>
      <c r="N781" s="255" t="str">
        <f t="shared" si="9"/>
        <v>5150-1241-3-0126</v>
      </c>
    </row>
    <row r="782" spans="1:14" s="139" customFormat="1" ht="35.1" customHeight="1" x14ac:dyDescent="0.7">
      <c r="A782" s="12">
        <v>120</v>
      </c>
      <c r="B782" s="12" t="s">
        <v>739</v>
      </c>
      <c r="C782" s="13" t="s">
        <v>517</v>
      </c>
      <c r="D782" s="12" t="s">
        <v>518</v>
      </c>
      <c r="E782" s="13" t="s">
        <v>1672</v>
      </c>
      <c r="F782" s="12" t="s">
        <v>519</v>
      </c>
      <c r="G782" s="12" t="s">
        <v>32</v>
      </c>
      <c r="H782" s="13" t="s">
        <v>1721</v>
      </c>
      <c r="I782" s="13" t="s">
        <v>2252</v>
      </c>
      <c r="J782" s="14" t="s">
        <v>34</v>
      </c>
      <c r="K782" s="15"/>
      <c r="L782" s="16">
        <v>42320</v>
      </c>
      <c r="M782" s="17">
        <v>1899</v>
      </c>
      <c r="N782" s="255" t="str">
        <f t="shared" si="9"/>
        <v>5150-1241-3-0199</v>
      </c>
    </row>
    <row r="783" spans="1:14" s="139" customFormat="1" ht="35.1" customHeight="1" x14ac:dyDescent="0.7">
      <c r="A783" s="12">
        <v>121</v>
      </c>
      <c r="B783" s="12" t="s">
        <v>740</v>
      </c>
      <c r="C783" s="13" t="s">
        <v>517</v>
      </c>
      <c r="D783" s="12" t="s">
        <v>518</v>
      </c>
      <c r="E783" s="13" t="s">
        <v>1672</v>
      </c>
      <c r="F783" s="12" t="s">
        <v>519</v>
      </c>
      <c r="G783" s="12" t="s">
        <v>32</v>
      </c>
      <c r="H783" s="13" t="s">
        <v>1723</v>
      </c>
      <c r="I783" s="13" t="s">
        <v>151</v>
      </c>
      <c r="J783" s="14" t="s">
        <v>34</v>
      </c>
      <c r="K783" s="15"/>
      <c r="L783" s="16">
        <v>42320</v>
      </c>
      <c r="M783" s="17">
        <v>1899</v>
      </c>
      <c r="N783" s="255" t="str">
        <f t="shared" si="9"/>
        <v>5150-1241-3-0201</v>
      </c>
    </row>
    <row r="784" spans="1:14" s="139" customFormat="1" ht="35.1" customHeight="1" x14ac:dyDescent="0.7">
      <c r="A784" s="12">
        <v>122</v>
      </c>
      <c r="B784" s="12" t="s">
        <v>741</v>
      </c>
      <c r="C784" s="13" t="s">
        <v>742</v>
      </c>
      <c r="D784" s="12" t="s">
        <v>743</v>
      </c>
      <c r="E784" s="13" t="s">
        <v>744</v>
      </c>
      <c r="F784" s="12" t="s">
        <v>745</v>
      </c>
      <c r="G784" s="12" t="s">
        <v>32</v>
      </c>
      <c r="H784" s="13" t="s">
        <v>746</v>
      </c>
      <c r="I784" s="13" t="s">
        <v>3518</v>
      </c>
      <c r="J784" s="14" t="s">
        <v>34</v>
      </c>
      <c r="K784" s="15" t="s">
        <v>135</v>
      </c>
      <c r="L784" s="16">
        <v>43262</v>
      </c>
      <c r="M784" s="17">
        <v>19720</v>
      </c>
      <c r="N784" s="255" t="str">
        <f t="shared" si="9"/>
        <v>5150-1241-3-0145</v>
      </c>
    </row>
    <row r="785" spans="1:14" s="139" customFormat="1" ht="35.1" customHeight="1" x14ac:dyDescent="0.7">
      <c r="A785" s="12">
        <v>123</v>
      </c>
      <c r="B785" s="12" t="s">
        <v>747</v>
      </c>
      <c r="C785" s="13" t="s">
        <v>748</v>
      </c>
      <c r="D785" s="12" t="s">
        <v>473</v>
      </c>
      <c r="E785" s="13" t="s">
        <v>736</v>
      </c>
      <c r="F785" s="12" t="s">
        <v>749</v>
      </c>
      <c r="G785" s="12" t="s">
        <v>97</v>
      </c>
      <c r="H785" s="13" t="s">
        <v>750</v>
      </c>
      <c r="I785" s="13" t="s">
        <v>2261</v>
      </c>
      <c r="J785" s="14" t="s">
        <v>59</v>
      </c>
      <c r="K785" s="15"/>
      <c r="L785" s="16"/>
      <c r="M785" s="17">
        <v>44989</v>
      </c>
      <c r="N785" s="255" t="str">
        <f t="shared" si="9"/>
        <v>5150-1241-3-0293</v>
      </c>
    </row>
    <row r="786" spans="1:14" s="139" customFormat="1" ht="35.1" customHeight="1" x14ac:dyDescent="0.7">
      <c r="A786" s="12">
        <v>124</v>
      </c>
      <c r="B786" s="12" t="s">
        <v>752</v>
      </c>
      <c r="C786" s="13" t="s">
        <v>476</v>
      </c>
      <c r="D786" s="12" t="s">
        <v>480</v>
      </c>
      <c r="E786" s="13" t="s">
        <v>624</v>
      </c>
      <c r="F786" s="12" t="s">
        <v>1692</v>
      </c>
      <c r="G786" s="12" t="s">
        <v>97</v>
      </c>
      <c r="H786" s="13" t="s">
        <v>753</v>
      </c>
      <c r="I786" s="13" t="s">
        <v>3416</v>
      </c>
      <c r="J786" s="14" t="s">
        <v>34</v>
      </c>
      <c r="K786" s="15" t="s">
        <v>56</v>
      </c>
      <c r="L786" s="16">
        <v>42928</v>
      </c>
      <c r="M786" s="17">
        <v>14687.989599999999</v>
      </c>
      <c r="N786" s="255" t="str">
        <f t="shared" si="9"/>
        <v>5150-1241-3-0128</v>
      </c>
    </row>
    <row r="787" spans="1:14" s="139" customFormat="1" ht="35.1" customHeight="1" x14ac:dyDescent="0.7">
      <c r="A787" s="12">
        <v>125</v>
      </c>
      <c r="B787" s="12" t="s">
        <v>754</v>
      </c>
      <c r="C787" s="13" t="s">
        <v>476</v>
      </c>
      <c r="D787" s="12" t="s">
        <v>501</v>
      </c>
      <c r="E787" s="13" t="s">
        <v>45</v>
      </c>
      <c r="F787" s="12" t="s">
        <v>1668</v>
      </c>
      <c r="G787" s="12" t="s">
        <v>32</v>
      </c>
      <c r="H787" s="13" t="s">
        <v>1724</v>
      </c>
      <c r="I787" s="13" t="s">
        <v>107</v>
      </c>
      <c r="J787" s="14" t="s">
        <v>34</v>
      </c>
      <c r="K787" s="15" t="s">
        <v>56</v>
      </c>
      <c r="L787" s="16">
        <v>42928</v>
      </c>
      <c r="M787" s="17">
        <v>14218.352000000001</v>
      </c>
      <c r="N787" s="255" t="str">
        <f t="shared" si="9"/>
        <v>5150-1241-3-0130</v>
      </c>
    </row>
    <row r="788" spans="1:14" s="139" customFormat="1" ht="35.1" customHeight="1" x14ac:dyDescent="0.7">
      <c r="A788" s="12">
        <v>126</v>
      </c>
      <c r="B788" s="12" t="s">
        <v>756</v>
      </c>
      <c r="C788" s="13" t="s">
        <v>567</v>
      </c>
      <c r="D788" s="12" t="s">
        <v>473</v>
      </c>
      <c r="E788" s="13" t="s">
        <v>1704</v>
      </c>
      <c r="F788" s="12" t="s">
        <v>757</v>
      </c>
      <c r="G788" s="12" t="s">
        <v>97</v>
      </c>
      <c r="H788" s="13" t="s">
        <v>758</v>
      </c>
      <c r="I788" s="13" t="s">
        <v>2371</v>
      </c>
      <c r="J788" s="14" t="s">
        <v>59</v>
      </c>
      <c r="K788" s="15"/>
      <c r="L788" s="16"/>
      <c r="M788" s="17">
        <v>28533</v>
      </c>
      <c r="N788" s="255" t="str">
        <f t="shared" si="9"/>
        <v>5150-1241-3-0216</v>
      </c>
    </row>
    <row r="789" spans="1:14" s="139" customFormat="1" ht="35.1" customHeight="1" x14ac:dyDescent="0.7">
      <c r="A789" s="245">
        <v>127</v>
      </c>
      <c r="B789" s="245" t="s">
        <v>759</v>
      </c>
      <c r="C789" s="246" t="s">
        <v>510</v>
      </c>
      <c r="D789" s="245" t="s">
        <v>755</v>
      </c>
      <c r="E789" s="246" t="s">
        <v>45</v>
      </c>
      <c r="F789" s="245" t="s">
        <v>1725</v>
      </c>
      <c r="G789" s="245" t="s">
        <v>32</v>
      </c>
      <c r="H789" s="246">
        <v>2340679030640</v>
      </c>
      <c r="I789" s="246" t="s">
        <v>3517</v>
      </c>
      <c r="J789" s="247" t="s">
        <v>34</v>
      </c>
      <c r="K789" s="248"/>
      <c r="L789" s="249">
        <v>42004</v>
      </c>
      <c r="M789" s="250">
        <v>8310.02</v>
      </c>
      <c r="N789" s="255" t="str">
        <f t="shared" si="9"/>
        <v>5150-1241-3-0217</v>
      </c>
    </row>
    <row r="790" spans="1:14" s="139" customFormat="1" ht="35.1" customHeight="1" x14ac:dyDescent="0.7">
      <c r="A790" s="12">
        <v>128</v>
      </c>
      <c r="B790" s="12" t="s">
        <v>761</v>
      </c>
      <c r="C790" s="13" t="s">
        <v>476</v>
      </c>
      <c r="D790" s="12" t="s">
        <v>762</v>
      </c>
      <c r="E790" s="13" t="s">
        <v>45</v>
      </c>
      <c r="F790" s="12" t="s">
        <v>763</v>
      </c>
      <c r="G790" s="12" t="s">
        <v>764</v>
      </c>
      <c r="H790" s="13" t="s">
        <v>765</v>
      </c>
      <c r="I790" s="13" t="s">
        <v>69</v>
      </c>
      <c r="J790" s="14" t="s">
        <v>59</v>
      </c>
      <c r="K790" s="15" t="s">
        <v>308</v>
      </c>
      <c r="L790" s="16">
        <v>43299</v>
      </c>
      <c r="M790" s="17">
        <v>8816</v>
      </c>
      <c r="N790" s="255" t="str">
        <f t="shared" si="9"/>
        <v>5150-1241-3-0222</v>
      </c>
    </row>
    <row r="791" spans="1:14" s="139" customFormat="1" ht="35.1" customHeight="1" x14ac:dyDescent="0.7">
      <c r="A791" s="12">
        <v>129</v>
      </c>
      <c r="B791" s="12" t="s">
        <v>766</v>
      </c>
      <c r="C791" s="13" t="s">
        <v>476</v>
      </c>
      <c r="D791" s="12" t="s">
        <v>762</v>
      </c>
      <c r="E791" s="13" t="s">
        <v>45</v>
      </c>
      <c r="F791" s="12" t="s">
        <v>763</v>
      </c>
      <c r="G791" s="12" t="s">
        <v>764</v>
      </c>
      <c r="H791" s="13" t="s">
        <v>767</v>
      </c>
      <c r="I791" s="13" t="s">
        <v>2402</v>
      </c>
      <c r="J791" s="14" t="s">
        <v>34</v>
      </c>
      <c r="K791" s="15" t="s">
        <v>308</v>
      </c>
      <c r="L791" s="16">
        <v>43299</v>
      </c>
      <c r="M791" s="17">
        <v>8816</v>
      </c>
      <c r="N791" s="255" t="str">
        <f t="shared" si="9"/>
        <v>5150-1241-3-0223</v>
      </c>
    </row>
    <row r="792" spans="1:14" s="139" customFormat="1" ht="35.1" customHeight="1" x14ac:dyDescent="0.7">
      <c r="A792" s="245">
        <v>130</v>
      </c>
      <c r="B792" s="245" t="s">
        <v>768</v>
      </c>
      <c r="C792" s="246" t="s">
        <v>476</v>
      </c>
      <c r="D792" s="245" t="s">
        <v>762</v>
      </c>
      <c r="E792" s="246" t="s">
        <v>45</v>
      </c>
      <c r="F792" s="245" t="s">
        <v>763</v>
      </c>
      <c r="G792" s="245" t="s">
        <v>764</v>
      </c>
      <c r="H792" s="246" t="s">
        <v>769</v>
      </c>
      <c r="I792" s="246" t="s">
        <v>320</v>
      </c>
      <c r="J792" s="247" t="s">
        <v>34</v>
      </c>
      <c r="K792" s="248" t="s">
        <v>308</v>
      </c>
      <c r="L792" s="249">
        <v>43299</v>
      </c>
      <c r="M792" s="250">
        <v>8816</v>
      </c>
      <c r="N792" s="255" t="str">
        <f t="shared" si="9"/>
        <v>5150-1241-3-0224</v>
      </c>
    </row>
    <row r="793" spans="1:14" s="139" customFormat="1" ht="35.1" customHeight="1" x14ac:dyDescent="0.7">
      <c r="A793" s="12">
        <v>131</v>
      </c>
      <c r="B793" s="12" t="s">
        <v>770</v>
      </c>
      <c r="C793" s="13" t="s">
        <v>476</v>
      </c>
      <c r="D793" s="12" t="s">
        <v>762</v>
      </c>
      <c r="E793" s="13" t="s">
        <v>45</v>
      </c>
      <c r="F793" s="12" t="s">
        <v>763</v>
      </c>
      <c r="G793" s="12" t="s">
        <v>764</v>
      </c>
      <c r="H793" s="13" t="s">
        <v>771</v>
      </c>
      <c r="I793" s="13" t="s">
        <v>3517</v>
      </c>
      <c r="J793" s="14" t="s">
        <v>34</v>
      </c>
      <c r="K793" s="15" t="s">
        <v>308</v>
      </c>
      <c r="L793" s="16">
        <v>43299</v>
      </c>
      <c r="M793" s="17">
        <v>8816</v>
      </c>
      <c r="N793" s="255" t="str">
        <f t="shared" si="9"/>
        <v>5150-1241-3-0229</v>
      </c>
    </row>
    <row r="794" spans="1:14" s="139" customFormat="1" ht="35.1" customHeight="1" x14ac:dyDescent="0.7">
      <c r="A794" s="12">
        <v>132</v>
      </c>
      <c r="B794" s="12" t="s">
        <v>772</v>
      </c>
      <c r="C794" s="13" t="s">
        <v>476</v>
      </c>
      <c r="D794" s="12" t="s">
        <v>762</v>
      </c>
      <c r="E794" s="13" t="s">
        <v>45</v>
      </c>
      <c r="F794" s="12" t="s">
        <v>763</v>
      </c>
      <c r="G794" s="12" t="s">
        <v>764</v>
      </c>
      <c r="H794" s="13" t="s">
        <v>773</v>
      </c>
      <c r="I794" s="13" t="s">
        <v>118</v>
      </c>
      <c r="J794" s="14" t="s">
        <v>34</v>
      </c>
      <c r="K794" s="15" t="s">
        <v>308</v>
      </c>
      <c r="L794" s="16">
        <v>43299</v>
      </c>
      <c r="M794" s="17">
        <v>8816</v>
      </c>
      <c r="N794" s="255" t="str">
        <f t="shared" si="9"/>
        <v>5150-1241-3-0230</v>
      </c>
    </row>
    <row r="795" spans="1:14" s="139" customFormat="1" ht="35.1" customHeight="1" x14ac:dyDescent="0.7">
      <c r="A795" s="12">
        <v>133</v>
      </c>
      <c r="B795" s="12" t="s">
        <v>774</v>
      </c>
      <c r="C795" s="13" t="s">
        <v>476</v>
      </c>
      <c r="D795" s="12" t="s">
        <v>762</v>
      </c>
      <c r="E795" s="13" t="s">
        <v>45</v>
      </c>
      <c r="F795" s="12" t="s">
        <v>763</v>
      </c>
      <c r="G795" s="12" t="s">
        <v>764</v>
      </c>
      <c r="H795" s="13" t="s">
        <v>775</v>
      </c>
      <c r="I795" s="13" t="s">
        <v>1852</v>
      </c>
      <c r="J795" s="14" t="s">
        <v>24</v>
      </c>
      <c r="K795" s="15" t="s">
        <v>308</v>
      </c>
      <c r="L795" s="16">
        <v>43299</v>
      </c>
      <c r="M795" s="17">
        <v>8816</v>
      </c>
      <c r="N795" s="255" t="str">
        <f t="shared" ref="N795:N858" si="10">B795</f>
        <v>5150-1241-3-0233</v>
      </c>
    </row>
    <row r="796" spans="1:14" s="139" customFormat="1" ht="35.1" customHeight="1" x14ac:dyDescent="0.7">
      <c r="A796" s="12">
        <v>134</v>
      </c>
      <c r="B796" s="12" t="s">
        <v>776</v>
      </c>
      <c r="C796" s="13" t="s">
        <v>476</v>
      </c>
      <c r="D796" s="12" t="s">
        <v>480</v>
      </c>
      <c r="E796" s="13" t="s">
        <v>689</v>
      </c>
      <c r="F796" s="12" t="s">
        <v>777</v>
      </c>
      <c r="G796" s="12" t="s">
        <v>97</v>
      </c>
      <c r="H796" s="13" t="s">
        <v>778</v>
      </c>
      <c r="I796" s="13" t="s">
        <v>234</v>
      </c>
      <c r="J796" s="14" t="s">
        <v>34</v>
      </c>
      <c r="K796" s="15" t="s">
        <v>308</v>
      </c>
      <c r="L796" s="16">
        <v>43299</v>
      </c>
      <c r="M796" s="17">
        <v>15312</v>
      </c>
      <c r="N796" s="255" t="str">
        <f t="shared" si="10"/>
        <v>5150-1241-3-0234</v>
      </c>
    </row>
    <row r="797" spans="1:14" s="139" customFormat="1" ht="35.1" customHeight="1" x14ac:dyDescent="0.7">
      <c r="A797" s="12">
        <v>135</v>
      </c>
      <c r="B797" s="12" t="s">
        <v>780</v>
      </c>
      <c r="C797" s="13" t="s">
        <v>476</v>
      </c>
      <c r="D797" s="12" t="s">
        <v>484</v>
      </c>
      <c r="E797" s="13" t="s">
        <v>689</v>
      </c>
      <c r="F797" s="12" t="s">
        <v>779</v>
      </c>
      <c r="G797" s="12" t="s">
        <v>97</v>
      </c>
      <c r="H797" s="13" t="s">
        <v>781</v>
      </c>
      <c r="I797" s="13" t="s">
        <v>320</v>
      </c>
      <c r="J797" s="14" t="s">
        <v>59</v>
      </c>
      <c r="K797" s="15" t="s">
        <v>308</v>
      </c>
      <c r="L797" s="16">
        <v>43299</v>
      </c>
      <c r="M797" s="17">
        <v>15312</v>
      </c>
      <c r="N797" s="255" t="str">
        <f t="shared" si="10"/>
        <v>5150-1241-3-0237</v>
      </c>
    </row>
    <row r="798" spans="1:14" s="139" customFormat="1" ht="35.1" customHeight="1" x14ac:dyDescent="0.7">
      <c r="A798" s="12">
        <v>136</v>
      </c>
      <c r="B798" s="12" t="s">
        <v>782</v>
      </c>
      <c r="C798" s="13" t="s">
        <v>476</v>
      </c>
      <c r="D798" s="12" t="s">
        <v>506</v>
      </c>
      <c r="E798" s="13" t="s">
        <v>689</v>
      </c>
      <c r="F798" s="12" t="s">
        <v>779</v>
      </c>
      <c r="G798" s="12" t="s">
        <v>97</v>
      </c>
      <c r="H798" s="13" t="s">
        <v>783</v>
      </c>
      <c r="I798" s="13" t="s">
        <v>103</v>
      </c>
      <c r="J798" s="14" t="s">
        <v>34</v>
      </c>
      <c r="K798" s="15" t="s">
        <v>308</v>
      </c>
      <c r="L798" s="16">
        <v>43299</v>
      </c>
      <c r="M798" s="17">
        <v>15312</v>
      </c>
      <c r="N798" s="255" t="str">
        <f t="shared" si="10"/>
        <v>5150-1241-3-0238</v>
      </c>
    </row>
    <row r="799" spans="1:14" s="139" customFormat="1" ht="35.1" customHeight="1" x14ac:dyDescent="0.7">
      <c r="A799" s="12">
        <v>137</v>
      </c>
      <c r="B799" s="12" t="s">
        <v>784</v>
      </c>
      <c r="C799" s="13" t="s">
        <v>476</v>
      </c>
      <c r="D799" s="12" t="s">
        <v>480</v>
      </c>
      <c r="E799" s="13" t="s">
        <v>689</v>
      </c>
      <c r="F799" s="12" t="s">
        <v>785</v>
      </c>
      <c r="G799" s="12" t="s">
        <v>97</v>
      </c>
      <c r="H799" s="13" t="s">
        <v>786</v>
      </c>
      <c r="I799" s="13" t="s">
        <v>107</v>
      </c>
      <c r="J799" s="14" t="s">
        <v>34</v>
      </c>
      <c r="K799" s="15" t="s">
        <v>308</v>
      </c>
      <c r="L799" s="16">
        <v>43299</v>
      </c>
      <c r="M799" s="17">
        <v>15312</v>
      </c>
      <c r="N799" s="255" t="str">
        <f t="shared" si="10"/>
        <v>5150-1241-3-0239</v>
      </c>
    </row>
    <row r="800" spans="1:14" s="139" customFormat="1" ht="35.1" customHeight="1" x14ac:dyDescent="0.7">
      <c r="A800" s="12">
        <v>138</v>
      </c>
      <c r="B800" s="276" t="s">
        <v>787</v>
      </c>
      <c r="C800" s="13" t="s">
        <v>476</v>
      </c>
      <c r="D800" s="12" t="s">
        <v>480</v>
      </c>
      <c r="E800" s="13" t="s">
        <v>689</v>
      </c>
      <c r="F800" s="12" t="s">
        <v>785</v>
      </c>
      <c r="G800" s="12" t="s">
        <v>97</v>
      </c>
      <c r="H800" s="13" t="s">
        <v>788</v>
      </c>
      <c r="I800" s="13" t="s">
        <v>3415</v>
      </c>
      <c r="J800" s="14" t="s">
        <v>34</v>
      </c>
      <c r="K800" s="15" t="s">
        <v>308</v>
      </c>
      <c r="L800" s="16">
        <v>43299</v>
      </c>
      <c r="M800" s="17">
        <v>15312</v>
      </c>
      <c r="N800" s="255" t="str">
        <f t="shared" si="10"/>
        <v>5150-1241-3-0240</v>
      </c>
    </row>
    <row r="801" spans="1:14" s="139" customFormat="1" ht="35.1" customHeight="1" x14ac:dyDescent="0.7">
      <c r="A801" s="12">
        <v>139</v>
      </c>
      <c r="B801" s="12" t="s">
        <v>789</v>
      </c>
      <c r="C801" s="13" t="s">
        <v>492</v>
      </c>
      <c r="D801" s="12" t="s">
        <v>668</v>
      </c>
      <c r="E801" s="13" t="s">
        <v>736</v>
      </c>
      <c r="F801" s="12" t="s">
        <v>790</v>
      </c>
      <c r="G801" s="12" t="s">
        <v>32</v>
      </c>
      <c r="H801" s="13" t="s">
        <v>791</v>
      </c>
      <c r="I801" s="13" t="s">
        <v>234</v>
      </c>
      <c r="J801" s="14" t="s">
        <v>34</v>
      </c>
      <c r="K801" s="15" t="s">
        <v>308</v>
      </c>
      <c r="L801" s="16">
        <v>43299</v>
      </c>
      <c r="M801" s="17">
        <v>3653.9999999999995</v>
      </c>
      <c r="N801" s="255" t="str">
        <f t="shared" si="10"/>
        <v>5150-1241-3-0241</v>
      </c>
    </row>
    <row r="802" spans="1:14" s="139" customFormat="1" ht="35.1" customHeight="1" x14ac:dyDescent="0.7">
      <c r="A802" s="12">
        <v>140</v>
      </c>
      <c r="B802" s="12" t="s">
        <v>792</v>
      </c>
      <c r="C802" s="13" t="s">
        <v>492</v>
      </c>
      <c r="D802" s="12" t="s">
        <v>668</v>
      </c>
      <c r="E802" s="13" t="s">
        <v>736</v>
      </c>
      <c r="F802" s="12" t="s">
        <v>790</v>
      </c>
      <c r="G802" s="12" t="s">
        <v>32</v>
      </c>
      <c r="H802" s="13">
        <v>990000002604</v>
      </c>
      <c r="I802" s="13" t="s">
        <v>43</v>
      </c>
      <c r="J802" s="14" t="s">
        <v>34</v>
      </c>
      <c r="K802" s="15" t="s">
        <v>308</v>
      </c>
      <c r="L802" s="16">
        <v>43299</v>
      </c>
      <c r="M802" s="17">
        <v>3653.9999999999995</v>
      </c>
      <c r="N802" s="255" t="str">
        <f t="shared" si="10"/>
        <v>5150-1241-3-0242</v>
      </c>
    </row>
    <row r="803" spans="1:14" s="139" customFormat="1" ht="35.1" customHeight="1" x14ac:dyDescent="0.7">
      <c r="A803" s="245">
        <v>141</v>
      </c>
      <c r="B803" s="245" t="s">
        <v>793</v>
      </c>
      <c r="C803" s="246" t="s">
        <v>492</v>
      </c>
      <c r="D803" s="245" t="s">
        <v>668</v>
      </c>
      <c r="E803" s="246" t="s">
        <v>736</v>
      </c>
      <c r="F803" s="245" t="s">
        <v>790</v>
      </c>
      <c r="G803" s="245" t="s">
        <v>32</v>
      </c>
      <c r="H803" s="246" t="s">
        <v>794</v>
      </c>
      <c r="I803" s="246" t="s">
        <v>266</v>
      </c>
      <c r="J803" s="247" t="s">
        <v>34</v>
      </c>
      <c r="K803" s="248" t="s">
        <v>308</v>
      </c>
      <c r="L803" s="249">
        <v>43299</v>
      </c>
      <c r="M803" s="250">
        <v>3653.9999999999995</v>
      </c>
      <c r="N803" s="255" t="str">
        <f t="shared" si="10"/>
        <v>5150-1241-3-0243</v>
      </c>
    </row>
    <row r="804" spans="1:14" s="139" customFormat="1" ht="35.1" customHeight="1" x14ac:dyDescent="0.7">
      <c r="A804" s="12">
        <v>142</v>
      </c>
      <c r="B804" s="12" t="s">
        <v>795</v>
      </c>
      <c r="C804" s="13" t="s">
        <v>492</v>
      </c>
      <c r="D804" s="12" t="s">
        <v>668</v>
      </c>
      <c r="E804" s="13" t="s">
        <v>736</v>
      </c>
      <c r="F804" s="12" t="s">
        <v>790</v>
      </c>
      <c r="G804" s="12" t="s">
        <v>32</v>
      </c>
      <c r="H804" s="13" t="s">
        <v>796</v>
      </c>
      <c r="I804" s="13" t="s">
        <v>2402</v>
      </c>
      <c r="J804" s="14" t="s">
        <v>34</v>
      </c>
      <c r="K804" s="15" t="s">
        <v>308</v>
      </c>
      <c r="L804" s="16">
        <v>43299</v>
      </c>
      <c r="M804" s="17">
        <v>3653.9999999999995</v>
      </c>
      <c r="N804" s="255" t="str">
        <f t="shared" si="10"/>
        <v>5150-1241-3-0244</v>
      </c>
    </row>
    <row r="805" spans="1:14" s="139" customFormat="1" ht="35.1" customHeight="1" x14ac:dyDescent="0.7">
      <c r="A805" s="12">
        <v>143</v>
      </c>
      <c r="B805" s="12" t="s">
        <v>797</v>
      </c>
      <c r="C805" s="13" t="s">
        <v>476</v>
      </c>
      <c r="D805" s="12" t="s">
        <v>484</v>
      </c>
      <c r="E805" s="13" t="s">
        <v>485</v>
      </c>
      <c r="F805" s="12" t="s">
        <v>798</v>
      </c>
      <c r="G805" s="12" t="s">
        <v>97</v>
      </c>
      <c r="H805" s="13" t="s">
        <v>799</v>
      </c>
      <c r="I805" s="13" t="s">
        <v>2252</v>
      </c>
      <c r="J805" s="14" t="s">
        <v>34</v>
      </c>
      <c r="K805" s="15"/>
      <c r="L805" s="16"/>
      <c r="M805" s="17">
        <v>15349.98</v>
      </c>
      <c r="N805" s="255" t="str">
        <f t="shared" si="10"/>
        <v>5150-1241-3-0095</v>
      </c>
    </row>
    <row r="806" spans="1:14" s="139" customFormat="1" ht="35.1" customHeight="1" x14ac:dyDescent="0.7">
      <c r="A806" s="12">
        <v>144</v>
      </c>
      <c r="B806" s="12" t="s">
        <v>800</v>
      </c>
      <c r="C806" s="13" t="s">
        <v>492</v>
      </c>
      <c r="D806" s="12" t="s">
        <v>668</v>
      </c>
      <c r="E806" s="13" t="s">
        <v>736</v>
      </c>
      <c r="F806" s="12" t="s">
        <v>790</v>
      </c>
      <c r="G806" s="12" t="s">
        <v>32</v>
      </c>
      <c r="H806" s="13" t="s">
        <v>801</v>
      </c>
      <c r="I806" s="13" t="s">
        <v>2371</v>
      </c>
      <c r="J806" s="14" t="s">
        <v>59</v>
      </c>
      <c r="K806" s="15" t="s">
        <v>308</v>
      </c>
      <c r="L806" s="16">
        <v>43299</v>
      </c>
      <c r="M806" s="17">
        <v>3653.9999999999995</v>
      </c>
      <c r="N806" s="255" t="str">
        <f t="shared" si="10"/>
        <v>5150-1241-3-0246</v>
      </c>
    </row>
    <row r="807" spans="1:14" s="139" customFormat="1" ht="35.1" customHeight="1" x14ac:dyDescent="0.7">
      <c r="A807" s="245">
        <v>145</v>
      </c>
      <c r="B807" s="245" t="s">
        <v>802</v>
      </c>
      <c r="C807" s="246" t="s">
        <v>492</v>
      </c>
      <c r="D807" s="245" t="s">
        <v>668</v>
      </c>
      <c r="E807" s="246" t="s">
        <v>736</v>
      </c>
      <c r="F807" s="245" t="s">
        <v>790</v>
      </c>
      <c r="G807" s="245" t="s">
        <v>32</v>
      </c>
      <c r="H807" s="246" t="s">
        <v>803</v>
      </c>
      <c r="I807" s="246" t="s">
        <v>103</v>
      </c>
      <c r="J807" s="247" t="s">
        <v>34</v>
      </c>
      <c r="K807" s="248" t="s">
        <v>308</v>
      </c>
      <c r="L807" s="249">
        <v>43299</v>
      </c>
      <c r="M807" s="250">
        <v>3653.9999999999995</v>
      </c>
      <c r="N807" s="255" t="str">
        <f t="shared" si="10"/>
        <v>5150-1241-3-0247</v>
      </c>
    </row>
    <row r="808" spans="1:14" s="139" customFormat="1" ht="35.1" customHeight="1" x14ac:dyDescent="0.7">
      <c r="A808" s="12">
        <v>146</v>
      </c>
      <c r="B808" s="12" t="s">
        <v>804</v>
      </c>
      <c r="C808" s="13" t="s">
        <v>492</v>
      </c>
      <c r="D808" s="12" t="s">
        <v>668</v>
      </c>
      <c r="E808" s="13" t="s">
        <v>736</v>
      </c>
      <c r="F808" s="12" t="s">
        <v>790</v>
      </c>
      <c r="G808" s="12" t="s">
        <v>32</v>
      </c>
      <c r="H808" s="13" t="s">
        <v>805</v>
      </c>
      <c r="I808" s="13" t="s">
        <v>107</v>
      </c>
      <c r="J808" s="14" t="s">
        <v>34</v>
      </c>
      <c r="K808" s="15" t="s">
        <v>308</v>
      </c>
      <c r="L808" s="16">
        <v>43299</v>
      </c>
      <c r="M808" s="17">
        <v>3653.9999999999995</v>
      </c>
      <c r="N808" s="255" t="str">
        <f t="shared" si="10"/>
        <v>5150-1241-3-0248</v>
      </c>
    </row>
    <row r="809" spans="1:14" s="139" customFormat="1" ht="35.1" customHeight="1" x14ac:dyDescent="0.7">
      <c r="A809" s="12">
        <v>147</v>
      </c>
      <c r="B809" s="12" t="s">
        <v>806</v>
      </c>
      <c r="C809" s="13" t="s">
        <v>492</v>
      </c>
      <c r="D809" s="12" t="s">
        <v>668</v>
      </c>
      <c r="E809" s="13" t="s">
        <v>736</v>
      </c>
      <c r="F809" s="12" t="s">
        <v>790</v>
      </c>
      <c r="G809" s="12" t="s">
        <v>32</v>
      </c>
      <c r="H809" s="13" t="s">
        <v>807</v>
      </c>
      <c r="I809" s="13" t="s">
        <v>118</v>
      </c>
      <c r="J809" s="14" t="s">
        <v>34</v>
      </c>
      <c r="K809" s="15" t="s">
        <v>308</v>
      </c>
      <c r="L809" s="16">
        <v>43299</v>
      </c>
      <c r="M809" s="17">
        <v>3653.9999999999995</v>
      </c>
      <c r="N809" s="255" t="str">
        <f t="shared" si="10"/>
        <v>5150-1241-3-0250</v>
      </c>
    </row>
    <row r="810" spans="1:14" s="139" customFormat="1" ht="35.1" customHeight="1" x14ac:dyDescent="0.7">
      <c r="A810" s="12">
        <v>148</v>
      </c>
      <c r="B810" s="12" t="s">
        <v>808</v>
      </c>
      <c r="C810" s="13" t="s">
        <v>492</v>
      </c>
      <c r="D810" s="12" t="s">
        <v>668</v>
      </c>
      <c r="E810" s="13" t="s">
        <v>736</v>
      </c>
      <c r="F810" s="12" t="s">
        <v>790</v>
      </c>
      <c r="G810" s="12" t="s">
        <v>32</v>
      </c>
      <c r="H810" s="13" t="s">
        <v>809</v>
      </c>
      <c r="I810" s="13" t="s">
        <v>136</v>
      </c>
      <c r="J810" s="14" t="s">
        <v>34</v>
      </c>
      <c r="K810" s="15" t="s">
        <v>308</v>
      </c>
      <c r="L810" s="16">
        <v>43299</v>
      </c>
      <c r="M810" s="17">
        <v>3653.9999999999995</v>
      </c>
      <c r="N810" s="255" t="str">
        <f t="shared" si="10"/>
        <v>5150-1241-3-0251</v>
      </c>
    </row>
    <row r="811" spans="1:14" s="139" customFormat="1" ht="35.1" customHeight="1" x14ac:dyDescent="0.7">
      <c r="A811" s="12">
        <v>149</v>
      </c>
      <c r="B811" s="12" t="s">
        <v>810</v>
      </c>
      <c r="C811" s="13" t="s">
        <v>492</v>
      </c>
      <c r="D811" s="12" t="s">
        <v>668</v>
      </c>
      <c r="E811" s="13" t="s">
        <v>736</v>
      </c>
      <c r="F811" s="12" t="s">
        <v>790</v>
      </c>
      <c r="G811" s="12" t="s">
        <v>32</v>
      </c>
      <c r="H811" s="13" t="s">
        <v>811</v>
      </c>
      <c r="I811" s="13" t="s">
        <v>33</v>
      </c>
      <c r="J811" s="14" t="s">
        <v>34</v>
      </c>
      <c r="K811" s="15" t="s">
        <v>308</v>
      </c>
      <c r="L811" s="16">
        <v>43299</v>
      </c>
      <c r="M811" s="17">
        <v>3653.9999999999995</v>
      </c>
      <c r="N811" s="255" t="str">
        <f t="shared" si="10"/>
        <v>5150-1241-3-0252</v>
      </c>
    </row>
    <row r="812" spans="1:14" s="139" customFormat="1" ht="35.1" customHeight="1" x14ac:dyDescent="0.7">
      <c r="A812" s="12">
        <v>150</v>
      </c>
      <c r="B812" s="12" t="s">
        <v>812</v>
      </c>
      <c r="C812" s="13" t="s">
        <v>492</v>
      </c>
      <c r="D812" s="12" t="s">
        <v>506</v>
      </c>
      <c r="E812" s="13" t="s">
        <v>813</v>
      </c>
      <c r="F812" s="12" t="s">
        <v>814</v>
      </c>
      <c r="G812" s="12" t="s">
        <v>97</v>
      </c>
      <c r="H812" s="13" t="s">
        <v>815</v>
      </c>
      <c r="I812" s="13" t="s">
        <v>2371</v>
      </c>
      <c r="J812" s="14" t="s">
        <v>59</v>
      </c>
      <c r="K812" s="15" t="s">
        <v>308</v>
      </c>
      <c r="L812" s="16">
        <v>43299</v>
      </c>
      <c r="M812" s="17">
        <v>1739.9999999999998</v>
      </c>
      <c r="N812" s="255" t="str">
        <f t="shared" si="10"/>
        <v>5150-1241-3-0253</v>
      </c>
    </row>
    <row r="813" spans="1:14" s="139" customFormat="1" ht="35.1" customHeight="1" x14ac:dyDescent="0.7">
      <c r="A813" s="12">
        <v>151</v>
      </c>
      <c r="B813" s="12" t="s">
        <v>816</v>
      </c>
      <c r="C813" s="13" t="s">
        <v>492</v>
      </c>
      <c r="D813" s="12" t="s">
        <v>473</v>
      </c>
      <c r="E813" s="13" t="s">
        <v>736</v>
      </c>
      <c r="F813" s="12" t="s">
        <v>817</v>
      </c>
      <c r="G813" s="12" t="s">
        <v>97</v>
      </c>
      <c r="H813" s="13" t="s">
        <v>818</v>
      </c>
      <c r="I813" s="13" t="s">
        <v>266</v>
      </c>
      <c r="J813" s="14" t="s">
        <v>34</v>
      </c>
      <c r="K813" s="15" t="s">
        <v>308</v>
      </c>
      <c r="L813" s="16">
        <v>43299</v>
      </c>
      <c r="M813" s="17">
        <v>99162.855199999991</v>
      </c>
      <c r="N813" s="255" t="str">
        <f t="shared" si="10"/>
        <v>5150-1241-3-0254</v>
      </c>
    </row>
    <row r="814" spans="1:14" s="139" customFormat="1" ht="35.1" customHeight="1" x14ac:dyDescent="0.7">
      <c r="A814" s="12">
        <v>152</v>
      </c>
      <c r="B814" s="12" t="s">
        <v>822</v>
      </c>
      <c r="C814" s="13" t="s">
        <v>819</v>
      </c>
      <c r="D814" s="12" t="s">
        <v>820</v>
      </c>
      <c r="E814" s="13" t="s">
        <v>744</v>
      </c>
      <c r="F814" s="12" t="s">
        <v>821</v>
      </c>
      <c r="G814" s="12" t="s">
        <v>32</v>
      </c>
      <c r="H814" s="13" t="s">
        <v>823</v>
      </c>
      <c r="I814" s="13" t="s">
        <v>107</v>
      </c>
      <c r="J814" s="14" t="s">
        <v>34</v>
      </c>
      <c r="K814" s="15" t="s">
        <v>308</v>
      </c>
      <c r="L814" s="16">
        <v>43299</v>
      </c>
      <c r="M814" s="17">
        <v>7940.2</v>
      </c>
      <c r="N814" s="255" t="str">
        <f t="shared" si="10"/>
        <v>5150-1241-3-0256</v>
      </c>
    </row>
    <row r="815" spans="1:14" s="139" customFormat="1" ht="35.1" customHeight="1" x14ac:dyDescent="0.7">
      <c r="A815" s="12">
        <v>153</v>
      </c>
      <c r="B815" s="12" t="s">
        <v>824</v>
      </c>
      <c r="C815" s="13" t="s">
        <v>819</v>
      </c>
      <c r="D815" s="12" t="s">
        <v>820</v>
      </c>
      <c r="E815" s="13" t="s">
        <v>744</v>
      </c>
      <c r="F815" s="12" t="s">
        <v>790</v>
      </c>
      <c r="G815" s="12" t="s">
        <v>32</v>
      </c>
      <c r="H815" s="13" t="s">
        <v>811</v>
      </c>
      <c r="I815" s="13" t="s">
        <v>2371</v>
      </c>
      <c r="J815" s="14" t="s">
        <v>34</v>
      </c>
      <c r="K815" s="15" t="s">
        <v>308</v>
      </c>
      <c r="L815" s="16">
        <v>43299</v>
      </c>
      <c r="M815" s="17">
        <v>7940.2</v>
      </c>
      <c r="N815" s="255" t="str">
        <f t="shared" si="10"/>
        <v>5150-1241-3-0257</v>
      </c>
    </row>
    <row r="816" spans="1:14" s="139" customFormat="1" ht="35.1" customHeight="1" x14ac:dyDescent="0.7">
      <c r="A816" s="12">
        <v>154</v>
      </c>
      <c r="B816" s="12" t="s">
        <v>825</v>
      </c>
      <c r="C816" s="13" t="s">
        <v>748</v>
      </c>
      <c r="D816" s="12" t="s">
        <v>473</v>
      </c>
      <c r="E816" s="13" t="s">
        <v>736</v>
      </c>
      <c r="F816" s="12">
        <v>4080</v>
      </c>
      <c r="G816" s="12" t="s">
        <v>439</v>
      </c>
      <c r="H816" s="13" t="s">
        <v>826</v>
      </c>
      <c r="I816" s="13" t="s">
        <v>266</v>
      </c>
      <c r="J816" s="14" t="s">
        <v>34</v>
      </c>
      <c r="K816" s="15" t="s">
        <v>308</v>
      </c>
      <c r="L816" s="16">
        <v>43299</v>
      </c>
      <c r="M816" s="17">
        <v>13108</v>
      </c>
      <c r="N816" s="255" t="str">
        <f t="shared" si="10"/>
        <v>5150-1241-3-0258</v>
      </c>
    </row>
    <row r="817" spans="1:14" s="139" customFormat="1" ht="35.1" customHeight="1" x14ac:dyDescent="0.7">
      <c r="A817" s="12">
        <v>155</v>
      </c>
      <c r="B817" s="12" t="s">
        <v>827</v>
      </c>
      <c r="C817" s="13" t="s">
        <v>748</v>
      </c>
      <c r="D817" s="12" t="s">
        <v>473</v>
      </c>
      <c r="E817" s="13" t="s">
        <v>736</v>
      </c>
      <c r="F817" s="12">
        <v>4080</v>
      </c>
      <c r="G817" s="12" t="s">
        <v>439</v>
      </c>
      <c r="H817" s="13" t="s">
        <v>828</v>
      </c>
      <c r="I817" s="13" t="s">
        <v>73</v>
      </c>
      <c r="J817" s="14" t="s">
        <v>24</v>
      </c>
      <c r="K817" s="15" t="s">
        <v>308</v>
      </c>
      <c r="L817" s="16">
        <v>43299</v>
      </c>
      <c r="M817" s="17">
        <v>13108</v>
      </c>
      <c r="N817" s="255" t="str">
        <f t="shared" si="10"/>
        <v>5150-1241-3-0260</v>
      </c>
    </row>
    <row r="818" spans="1:14" s="139" customFormat="1" ht="35.1" customHeight="1" x14ac:dyDescent="0.7">
      <c r="A818" s="12">
        <v>156</v>
      </c>
      <c r="B818" s="12" t="s">
        <v>829</v>
      </c>
      <c r="C818" s="13" t="s">
        <v>748</v>
      </c>
      <c r="D818" s="12" t="s">
        <v>473</v>
      </c>
      <c r="E818" s="13" t="s">
        <v>736</v>
      </c>
      <c r="F818" s="12">
        <v>4080</v>
      </c>
      <c r="G818" s="12" t="s">
        <v>439</v>
      </c>
      <c r="H818" s="13" t="s">
        <v>830</v>
      </c>
      <c r="I818" s="13" t="s">
        <v>33</v>
      </c>
      <c r="J818" s="14" t="s">
        <v>34</v>
      </c>
      <c r="K818" s="15" t="s">
        <v>308</v>
      </c>
      <c r="L818" s="16">
        <v>43299</v>
      </c>
      <c r="M818" s="17">
        <v>13108</v>
      </c>
      <c r="N818" s="255" t="str">
        <f t="shared" si="10"/>
        <v>5150-1241-3-0261</v>
      </c>
    </row>
    <row r="819" spans="1:14" s="139" customFormat="1" ht="35.1" customHeight="1" x14ac:dyDescent="0.7">
      <c r="A819" s="12">
        <v>157</v>
      </c>
      <c r="B819" s="12" t="s">
        <v>831</v>
      </c>
      <c r="C819" s="13" t="s">
        <v>748</v>
      </c>
      <c r="D819" s="12" t="s">
        <v>473</v>
      </c>
      <c r="E819" s="13" t="s">
        <v>736</v>
      </c>
      <c r="F819" s="12">
        <v>4080</v>
      </c>
      <c r="G819" s="12" t="s">
        <v>439</v>
      </c>
      <c r="H819" s="13" t="s">
        <v>832</v>
      </c>
      <c r="I819" s="13" t="s">
        <v>118</v>
      </c>
      <c r="J819" s="14" t="s">
        <v>34</v>
      </c>
      <c r="K819" s="15" t="s">
        <v>308</v>
      </c>
      <c r="L819" s="16">
        <v>43299</v>
      </c>
      <c r="M819" s="17">
        <v>13108</v>
      </c>
      <c r="N819" s="255" t="str">
        <f t="shared" si="10"/>
        <v>5150-1241-3-0262</v>
      </c>
    </row>
    <row r="820" spans="1:14" s="139" customFormat="1" ht="35.1" customHeight="1" x14ac:dyDescent="0.7">
      <c r="A820" s="12">
        <v>158</v>
      </c>
      <c r="B820" s="12" t="s">
        <v>833</v>
      </c>
      <c r="C820" s="13" t="s">
        <v>748</v>
      </c>
      <c r="D820" s="12" t="s">
        <v>473</v>
      </c>
      <c r="E820" s="13" t="s">
        <v>736</v>
      </c>
      <c r="F820" s="12">
        <v>4080</v>
      </c>
      <c r="G820" s="12" t="s">
        <v>439</v>
      </c>
      <c r="H820" s="13" t="s">
        <v>834</v>
      </c>
      <c r="I820" s="13" t="s">
        <v>103</v>
      </c>
      <c r="J820" s="14" t="s">
        <v>34</v>
      </c>
      <c r="K820" s="15" t="s">
        <v>308</v>
      </c>
      <c r="L820" s="16">
        <v>43299</v>
      </c>
      <c r="M820" s="17">
        <v>13108</v>
      </c>
      <c r="N820" s="255" t="str">
        <f t="shared" si="10"/>
        <v>5150-1241-3-0263</v>
      </c>
    </row>
    <row r="821" spans="1:14" s="139" customFormat="1" ht="35.1" customHeight="1" x14ac:dyDescent="0.7">
      <c r="A821" s="12">
        <v>159</v>
      </c>
      <c r="B821" s="12" t="s">
        <v>835</v>
      </c>
      <c r="C821" s="13" t="s">
        <v>748</v>
      </c>
      <c r="D821" s="12" t="s">
        <v>473</v>
      </c>
      <c r="E821" s="13" t="s">
        <v>736</v>
      </c>
      <c r="F821" s="12">
        <v>4080</v>
      </c>
      <c r="G821" s="12" t="s">
        <v>439</v>
      </c>
      <c r="H821" s="13" t="s">
        <v>836</v>
      </c>
      <c r="I821" s="13" t="s">
        <v>3517</v>
      </c>
      <c r="J821" s="14" t="s">
        <v>24</v>
      </c>
      <c r="K821" s="15" t="s">
        <v>308</v>
      </c>
      <c r="L821" s="16">
        <v>43299</v>
      </c>
      <c r="M821" s="17">
        <v>13108</v>
      </c>
      <c r="N821" s="255" t="str">
        <f t="shared" si="10"/>
        <v>5150-1241-3-0264</v>
      </c>
    </row>
    <row r="822" spans="1:14" s="139" customFormat="1" ht="35.1" customHeight="1" x14ac:dyDescent="0.7">
      <c r="A822" s="12">
        <v>160</v>
      </c>
      <c r="B822" s="12" t="s">
        <v>837</v>
      </c>
      <c r="C822" s="13" t="s">
        <v>748</v>
      </c>
      <c r="D822" s="12" t="s">
        <v>473</v>
      </c>
      <c r="E822" s="13" t="s">
        <v>736</v>
      </c>
      <c r="F822" s="12">
        <v>4080</v>
      </c>
      <c r="G822" s="12" t="s">
        <v>439</v>
      </c>
      <c r="H822" s="13" t="s">
        <v>838</v>
      </c>
      <c r="I822" s="13" t="s">
        <v>3518</v>
      </c>
      <c r="J822" s="14" t="s">
        <v>34</v>
      </c>
      <c r="K822" s="15" t="s">
        <v>308</v>
      </c>
      <c r="L822" s="16">
        <v>43299</v>
      </c>
      <c r="M822" s="17">
        <v>13108</v>
      </c>
      <c r="N822" s="255" t="str">
        <f t="shared" si="10"/>
        <v>5150-1241-3-0265</v>
      </c>
    </row>
    <row r="823" spans="1:14" s="139" customFormat="1" ht="35.1" customHeight="1" x14ac:dyDescent="0.7">
      <c r="A823" s="12">
        <v>161</v>
      </c>
      <c r="B823" s="12" t="s">
        <v>839</v>
      </c>
      <c r="C823" s="13" t="s">
        <v>840</v>
      </c>
      <c r="D823" s="12" t="s">
        <v>506</v>
      </c>
      <c r="E823" s="13" t="s">
        <v>841</v>
      </c>
      <c r="F823" s="12" t="s">
        <v>842</v>
      </c>
      <c r="G823" s="12" t="s">
        <v>97</v>
      </c>
      <c r="H823" s="13" t="s">
        <v>843</v>
      </c>
      <c r="I823" s="13" t="s">
        <v>2371</v>
      </c>
      <c r="J823" s="14" t="s">
        <v>34</v>
      </c>
      <c r="K823" s="15" t="s">
        <v>308</v>
      </c>
      <c r="L823" s="16">
        <v>43299</v>
      </c>
      <c r="M823" s="17">
        <v>211764.98319999996</v>
      </c>
      <c r="N823" s="255" t="str">
        <f t="shared" si="10"/>
        <v>5150-1241-3-0266</v>
      </c>
    </row>
    <row r="824" spans="1:14" s="139" customFormat="1" ht="35.1" customHeight="1" x14ac:dyDescent="0.7">
      <c r="A824" s="12">
        <v>162</v>
      </c>
      <c r="B824" s="12" t="s">
        <v>844</v>
      </c>
      <c r="C824" s="13" t="s">
        <v>845</v>
      </c>
      <c r="D824" s="12" t="s">
        <v>480</v>
      </c>
      <c r="E824" s="13" t="s">
        <v>140</v>
      </c>
      <c r="F824" s="12" t="s">
        <v>846</v>
      </c>
      <c r="G824" s="12" t="s">
        <v>32</v>
      </c>
      <c r="H824" s="13" t="s">
        <v>847</v>
      </c>
      <c r="I824" s="13" t="s">
        <v>262</v>
      </c>
      <c r="J824" s="14" t="s">
        <v>34</v>
      </c>
      <c r="K824" s="15" t="s">
        <v>440</v>
      </c>
      <c r="L824" s="16">
        <v>43558</v>
      </c>
      <c r="M824" s="17">
        <v>11600</v>
      </c>
      <c r="N824" s="255" t="str">
        <f t="shared" si="10"/>
        <v>5150-1241-3-0269</v>
      </c>
    </row>
    <row r="825" spans="1:14" s="139" customFormat="1" ht="35.1" customHeight="1" x14ac:dyDescent="0.7">
      <c r="A825" s="245">
        <v>163</v>
      </c>
      <c r="B825" s="245" t="s">
        <v>848</v>
      </c>
      <c r="C825" s="246" t="s">
        <v>492</v>
      </c>
      <c r="D825" s="245" t="s">
        <v>668</v>
      </c>
      <c r="E825" s="246" t="s">
        <v>472</v>
      </c>
      <c r="F825" s="245" t="s">
        <v>849</v>
      </c>
      <c r="G825" s="245" t="s">
        <v>32</v>
      </c>
      <c r="H825" s="246" t="s">
        <v>850</v>
      </c>
      <c r="I825" s="246" t="s">
        <v>320</v>
      </c>
      <c r="J825" s="247" t="s">
        <v>34</v>
      </c>
      <c r="K825" s="248" t="s">
        <v>440</v>
      </c>
      <c r="L825" s="249">
        <v>43592</v>
      </c>
      <c r="M825" s="250">
        <v>4298.96</v>
      </c>
      <c r="N825" s="255" t="str">
        <f t="shared" si="10"/>
        <v>5150-1241-3-0271</v>
      </c>
    </row>
    <row r="826" spans="1:14" s="139" customFormat="1" ht="35.1" customHeight="1" x14ac:dyDescent="0.7">
      <c r="A826" s="12">
        <v>164</v>
      </c>
      <c r="B826" s="12" t="s">
        <v>851</v>
      </c>
      <c r="C826" s="13" t="s">
        <v>492</v>
      </c>
      <c r="D826" s="12" t="s">
        <v>668</v>
      </c>
      <c r="E826" s="13" t="s">
        <v>472</v>
      </c>
      <c r="F826" s="12" t="s">
        <v>849</v>
      </c>
      <c r="G826" s="12" t="s">
        <v>32</v>
      </c>
      <c r="H826" s="13">
        <v>9900000003105</v>
      </c>
      <c r="I826" s="13" t="s">
        <v>1019</v>
      </c>
      <c r="J826" s="14" t="s">
        <v>34</v>
      </c>
      <c r="K826" s="15" t="s">
        <v>440</v>
      </c>
      <c r="L826" s="16">
        <v>43592</v>
      </c>
      <c r="M826" s="17">
        <v>4298.96</v>
      </c>
      <c r="N826" s="255" t="str">
        <f t="shared" si="10"/>
        <v>5150-1241-3-0272</v>
      </c>
    </row>
    <row r="827" spans="1:14" s="139" customFormat="1" ht="35.1" customHeight="1" x14ac:dyDescent="0.7">
      <c r="A827" s="12">
        <v>165</v>
      </c>
      <c r="B827" s="12" t="s">
        <v>852</v>
      </c>
      <c r="C827" s="13" t="s">
        <v>853</v>
      </c>
      <c r="D827" s="12" t="s">
        <v>854</v>
      </c>
      <c r="E827" s="13" t="s">
        <v>20</v>
      </c>
      <c r="F827" s="12" t="s">
        <v>855</v>
      </c>
      <c r="G827" s="12" t="s">
        <v>32</v>
      </c>
      <c r="H827" s="13">
        <v>174510902502</v>
      </c>
      <c r="I827" s="13" t="s">
        <v>262</v>
      </c>
      <c r="J827" s="14" t="s">
        <v>34</v>
      </c>
      <c r="K827" s="15" t="s">
        <v>440</v>
      </c>
      <c r="L827" s="16">
        <v>43592</v>
      </c>
      <c r="M827" s="17">
        <v>580</v>
      </c>
      <c r="N827" s="255" t="str">
        <f t="shared" si="10"/>
        <v>5150-1241-3-0273</v>
      </c>
    </row>
    <row r="828" spans="1:14" s="139" customFormat="1" ht="35.1" customHeight="1" x14ac:dyDescent="0.7">
      <c r="A828" s="12">
        <v>166</v>
      </c>
      <c r="B828" s="12" t="s">
        <v>856</v>
      </c>
      <c r="C828" s="13" t="s">
        <v>492</v>
      </c>
      <c r="D828" s="12" t="s">
        <v>668</v>
      </c>
      <c r="E828" s="13" t="s">
        <v>10</v>
      </c>
      <c r="F828" s="12" t="s">
        <v>857</v>
      </c>
      <c r="G828" s="12" t="s">
        <v>32</v>
      </c>
      <c r="H828" s="13" t="s">
        <v>858</v>
      </c>
      <c r="I828" s="13" t="s">
        <v>2252</v>
      </c>
      <c r="J828" s="14" t="s">
        <v>34</v>
      </c>
      <c r="K828" s="15" t="s">
        <v>440</v>
      </c>
      <c r="L828" s="16">
        <v>43648</v>
      </c>
      <c r="M828" s="17">
        <v>3248</v>
      </c>
      <c r="N828" s="255" t="str">
        <f t="shared" si="10"/>
        <v>5150-1241-3-0294</v>
      </c>
    </row>
    <row r="829" spans="1:14" s="139" customFormat="1" ht="35.1" customHeight="1" x14ac:dyDescent="0.7">
      <c r="A829" s="12">
        <v>167</v>
      </c>
      <c r="B829" s="162" t="s">
        <v>2722</v>
      </c>
      <c r="C829" s="162" t="s">
        <v>513</v>
      </c>
      <c r="D829" s="162" t="s">
        <v>2</v>
      </c>
      <c r="E829" s="162" t="s">
        <v>2</v>
      </c>
      <c r="F829" s="162" t="s">
        <v>859</v>
      </c>
      <c r="G829" s="162"/>
      <c r="H829" s="162" t="s">
        <v>2</v>
      </c>
      <c r="I829" s="13" t="s">
        <v>3415</v>
      </c>
      <c r="J829" s="163" t="s">
        <v>34</v>
      </c>
      <c r="K829" s="164" t="s">
        <v>135</v>
      </c>
      <c r="L829" s="165">
        <v>43019</v>
      </c>
      <c r="M829" s="53">
        <v>492.99999999999994</v>
      </c>
      <c r="N829" s="255" t="str">
        <f t="shared" si="10"/>
        <v>5150-1241-3-0375</v>
      </c>
    </row>
    <row r="830" spans="1:14" s="139" customFormat="1" ht="35.1" customHeight="1" x14ac:dyDescent="0.7">
      <c r="A830" s="12">
        <v>168</v>
      </c>
      <c r="B830" s="162" t="s">
        <v>861</v>
      </c>
      <c r="C830" s="162" t="s">
        <v>476</v>
      </c>
      <c r="D830" s="162" t="s">
        <v>506</v>
      </c>
      <c r="E830" s="162" t="s">
        <v>862</v>
      </c>
      <c r="F830" s="162" t="s">
        <v>863</v>
      </c>
      <c r="G830" s="162" t="s">
        <v>32</v>
      </c>
      <c r="H830" s="162" t="s">
        <v>864</v>
      </c>
      <c r="I830" s="13" t="s">
        <v>3484</v>
      </c>
      <c r="J830" s="163" t="s">
        <v>34</v>
      </c>
      <c r="K830" s="162" t="s">
        <v>865</v>
      </c>
      <c r="L830" s="165">
        <v>43780</v>
      </c>
      <c r="M830" s="166">
        <f>14510*1.16</f>
        <v>16831.599999999999</v>
      </c>
      <c r="N830" s="255" t="str">
        <f t="shared" si="10"/>
        <v>5150-1241-3-0296</v>
      </c>
    </row>
    <row r="831" spans="1:14" s="139" customFormat="1" ht="35.1" customHeight="1" x14ac:dyDescent="0.7">
      <c r="A831" s="12">
        <v>169</v>
      </c>
      <c r="B831" s="162" t="s">
        <v>866</v>
      </c>
      <c r="C831" s="162" t="s">
        <v>476</v>
      </c>
      <c r="D831" s="162" t="s">
        <v>506</v>
      </c>
      <c r="E831" s="162" t="s">
        <v>862</v>
      </c>
      <c r="F831" s="162" t="s">
        <v>863</v>
      </c>
      <c r="G831" s="162" t="s">
        <v>32</v>
      </c>
      <c r="H831" s="162" t="s">
        <v>1726</v>
      </c>
      <c r="I831" s="13" t="s">
        <v>3415</v>
      </c>
      <c r="J831" s="163" t="s">
        <v>34</v>
      </c>
      <c r="K831" s="162" t="s">
        <v>865</v>
      </c>
      <c r="L831" s="165">
        <v>43780</v>
      </c>
      <c r="M831" s="166">
        <f>14510*1.16</f>
        <v>16831.599999999999</v>
      </c>
      <c r="N831" s="255" t="str">
        <f t="shared" si="10"/>
        <v>5150-1241-3-0297</v>
      </c>
    </row>
    <row r="832" spans="1:14" s="139" customFormat="1" ht="35.1" customHeight="1" x14ac:dyDescent="0.7">
      <c r="A832" s="12">
        <v>170</v>
      </c>
      <c r="B832" s="162" t="s">
        <v>867</v>
      </c>
      <c r="C832" s="162" t="s">
        <v>492</v>
      </c>
      <c r="D832" s="162" t="s">
        <v>868</v>
      </c>
      <c r="E832" s="162" t="s">
        <v>1704</v>
      </c>
      <c r="F832" s="162" t="s">
        <v>869</v>
      </c>
      <c r="G832" s="162" t="s">
        <v>617</v>
      </c>
      <c r="H832" s="162" t="s">
        <v>1728</v>
      </c>
      <c r="I832" s="13" t="s">
        <v>2262</v>
      </c>
      <c r="J832" s="163" t="s">
        <v>34</v>
      </c>
      <c r="K832" s="162" t="s">
        <v>865</v>
      </c>
      <c r="L832" s="165">
        <v>43780</v>
      </c>
      <c r="M832" s="166">
        <f>5099*1.16</f>
        <v>5914.8399999999992</v>
      </c>
      <c r="N832" s="255" t="str">
        <f t="shared" si="10"/>
        <v>5150-1241-3-0298</v>
      </c>
    </row>
    <row r="833" spans="1:14" s="139" customFormat="1" ht="35.1" customHeight="1" x14ac:dyDescent="0.7">
      <c r="A833" s="12">
        <v>171</v>
      </c>
      <c r="B833" s="162" t="s">
        <v>870</v>
      </c>
      <c r="C833" s="162" t="s">
        <v>510</v>
      </c>
      <c r="D833" s="162" t="s">
        <v>506</v>
      </c>
      <c r="E833" s="162" t="s">
        <v>871</v>
      </c>
      <c r="F833" s="162" t="s">
        <v>872</v>
      </c>
      <c r="G833" s="162" t="s">
        <v>32</v>
      </c>
      <c r="H833" s="162" t="s">
        <v>873</v>
      </c>
      <c r="I833" s="13" t="s">
        <v>2262</v>
      </c>
      <c r="J833" s="163" t="s">
        <v>59</v>
      </c>
      <c r="K833" s="162"/>
      <c r="L833" s="165">
        <v>43820</v>
      </c>
      <c r="M833" s="166">
        <v>21377</v>
      </c>
      <c r="N833" s="255" t="str">
        <f t="shared" si="10"/>
        <v>5150-1241-3-0299</v>
      </c>
    </row>
    <row r="834" spans="1:14" s="139" customFormat="1" ht="35.1" customHeight="1" x14ac:dyDescent="0.7">
      <c r="A834" s="12">
        <v>172</v>
      </c>
      <c r="B834" s="162" t="s">
        <v>874</v>
      </c>
      <c r="C834" s="162" t="s">
        <v>476</v>
      </c>
      <c r="D834" s="162" t="s">
        <v>506</v>
      </c>
      <c r="E834" s="162" t="s">
        <v>875</v>
      </c>
      <c r="F834" s="162" t="s">
        <v>876</v>
      </c>
      <c r="G834" s="162" t="s">
        <v>97</v>
      </c>
      <c r="H834" s="162" t="s">
        <v>877</v>
      </c>
      <c r="I834" s="13" t="s">
        <v>182</v>
      </c>
      <c r="J834" s="163" t="s">
        <v>34</v>
      </c>
      <c r="K834" s="162" t="s">
        <v>464</v>
      </c>
      <c r="L834" s="165">
        <v>43892</v>
      </c>
      <c r="M834" s="166">
        <v>30998.68</v>
      </c>
      <c r="N834" s="255" t="str">
        <f t="shared" si="10"/>
        <v>5150-1241-3-0300</v>
      </c>
    </row>
    <row r="835" spans="1:14" s="139" customFormat="1" ht="35.1" customHeight="1" x14ac:dyDescent="0.7">
      <c r="A835" s="12">
        <v>173</v>
      </c>
      <c r="B835" s="162" t="s">
        <v>878</v>
      </c>
      <c r="C835" s="162" t="s">
        <v>503</v>
      </c>
      <c r="D835" s="162" t="s">
        <v>506</v>
      </c>
      <c r="E835" s="162" t="s">
        <v>879</v>
      </c>
      <c r="F835" s="162" t="s">
        <v>880</v>
      </c>
      <c r="G835" s="167" t="s">
        <v>32</v>
      </c>
      <c r="H835" s="162" t="s">
        <v>881</v>
      </c>
      <c r="I835" s="13" t="s">
        <v>2252</v>
      </c>
      <c r="J835" s="163" t="s">
        <v>34</v>
      </c>
      <c r="K835" s="162" t="s">
        <v>135</v>
      </c>
      <c r="L835" s="165">
        <v>43922</v>
      </c>
      <c r="M835" s="166">
        <v>1855.89</v>
      </c>
      <c r="N835" s="255" t="str">
        <f t="shared" si="10"/>
        <v>5150-1241-3-0301</v>
      </c>
    </row>
    <row r="836" spans="1:14" s="139" customFormat="1" ht="35.1" customHeight="1" x14ac:dyDescent="0.7">
      <c r="A836" s="12">
        <v>174</v>
      </c>
      <c r="B836" s="162" t="s">
        <v>882</v>
      </c>
      <c r="C836" s="162" t="s">
        <v>517</v>
      </c>
      <c r="D836" s="162" t="s">
        <v>667</v>
      </c>
      <c r="E836" s="162" t="s">
        <v>883</v>
      </c>
      <c r="F836" s="162" t="s">
        <v>884</v>
      </c>
      <c r="G836" s="162" t="s">
        <v>764</v>
      </c>
      <c r="H836" s="162" t="s">
        <v>885</v>
      </c>
      <c r="I836" s="13" t="s">
        <v>2252</v>
      </c>
      <c r="J836" s="163" t="s">
        <v>34</v>
      </c>
      <c r="K836" s="162" t="s">
        <v>464</v>
      </c>
      <c r="L836" s="165">
        <v>43970</v>
      </c>
      <c r="M836" s="166">
        <v>1750.5</v>
      </c>
      <c r="N836" s="255" t="str">
        <f t="shared" si="10"/>
        <v>5150-1241-3-0302</v>
      </c>
    </row>
    <row r="837" spans="1:14" s="139" customFormat="1" ht="35.1" customHeight="1" x14ac:dyDescent="0.7">
      <c r="A837" s="12">
        <v>175</v>
      </c>
      <c r="B837" s="162" t="s">
        <v>886</v>
      </c>
      <c r="C837" s="162" t="s">
        <v>517</v>
      </c>
      <c r="D837" s="162" t="s">
        <v>667</v>
      </c>
      <c r="E837" s="162" t="s">
        <v>883</v>
      </c>
      <c r="F837" s="162" t="s">
        <v>884</v>
      </c>
      <c r="G837" s="162" t="s">
        <v>764</v>
      </c>
      <c r="H837" s="162" t="s">
        <v>887</v>
      </c>
      <c r="I837" s="13" t="s">
        <v>2252</v>
      </c>
      <c r="J837" s="163" t="s">
        <v>34</v>
      </c>
      <c r="K837" s="162" t="s">
        <v>464</v>
      </c>
      <c r="L837" s="165">
        <v>43970</v>
      </c>
      <c r="M837" s="166">
        <v>1750.5</v>
      </c>
      <c r="N837" s="255" t="str">
        <f t="shared" si="10"/>
        <v>5150-1241-3-0303</v>
      </c>
    </row>
    <row r="838" spans="1:14" s="139" customFormat="1" ht="35.1" customHeight="1" x14ac:dyDescent="0.7">
      <c r="A838" s="12">
        <v>176</v>
      </c>
      <c r="B838" s="162" t="s">
        <v>888</v>
      </c>
      <c r="C838" s="162" t="s">
        <v>889</v>
      </c>
      <c r="D838" s="162" t="s">
        <v>1727</v>
      </c>
      <c r="E838" s="162" t="s">
        <v>890</v>
      </c>
      <c r="F838" s="162" t="s">
        <v>891</v>
      </c>
      <c r="G838" s="162" t="s">
        <v>892</v>
      </c>
      <c r="H838" s="162" t="s">
        <v>893</v>
      </c>
      <c r="I838" s="13" t="s">
        <v>2402</v>
      </c>
      <c r="J838" s="163" t="s">
        <v>34</v>
      </c>
      <c r="K838" s="162" t="s">
        <v>464</v>
      </c>
      <c r="L838" s="165">
        <v>43970</v>
      </c>
      <c r="M838" s="166">
        <v>1068</v>
      </c>
      <c r="N838" s="255" t="str">
        <f t="shared" si="10"/>
        <v>5150-1241-3-0304</v>
      </c>
    </row>
    <row r="839" spans="1:14" s="139" customFormat="1" ht="35.1" customHeight="1" x14ac:dyDescent="0.7">
      <c r="A839" s="12">
        <v>177</v>
      </c>
      <c r="B839" s="162" t="s">
        <v>894</v>
      </c>
      <c r="C839" s="162" t="s">
        <v>476</v>
      </c>
      <c r="D839" s="162" t="s">
        <v>895</v>
      </c>
      <c r="E839" s="162" t="s">
        <v>896</v>
      </c>
      <c r="F839" s="162" t="s">
        <v>897</v>
      </c>
      <c r="G839" s="162" t="s">
        <v>97</v>
      </c>
      <c r="H839" s="162" t="s">
        <v>898</v>
      </c>
      <c r="I839" s="13" t="s">
        <v>2252</v>
      </c>
      <c r="J839" s="163" t="s">
        <v>34</v>
      </c>
      <c r="K839" s="162" t="s">
        <v>464</v>
      </c>
      <c r="L839" s="165">
        <v>44008</v>
      </c>
      <c r="M839" s="166">
        <v>14479.75</v>
      </c>
      <c r="N839" s="255" t="str">
        <f t="shared" si="10"/>
        <v>5150-1241-3-0305</v>
      </c>
    </row>
    <row r="840" spans="1:14" s="139" customFormat="1" ht="35.1" customHeight="1" x14ac:dyDescent="0.7">
      <c r="A840" s="245">
        <v>178</v>
      </c>
      <c r="B840" s="270" t="s">
        <v>899</v>
      </c>
      <c r="C840" s="270" t="s">
        <v>476</v>
      </c>
      <c r="D840" s="270" t="s">
        <v>895</v>
      </c>
      <c r="E840" s="270" t="s">
        <v>896</v>
      </c>
      <c r="F840" s="270" t="s">
        <v>897</v>
      </c>
      <c r="G840" s="270" t="s">
        <v>97</v>
      </c>
      <c r="H840" s="270" t="s">
        <v>900</v>
      </c>
      <c r="I840" s="246" t="s">
        <v>2260</v>
      </c>
      <c r="J840" s="272" t="s">
        <v>34</v>
      </c>
      <c r="K840" s="270" t="s">
        <v>464</v>
      </c>
      <c r="L840" s="273">
        <v>44008</v>
      </c>
      <c r="M840" s="274">
        <v>14479.75</v>
      </c>
      <c r="N840" s="255" t="str">
        <f t="shared" si="10"/>
        <v>5150-1241-3-0306</v>
      </c>
    </row>
    <row r="841" spans="1:14" s="139" customFormat="1" ht="35.1" customHeight="1" x14ac:dyDescent="0.7">
      <c r="A841" s="12">
        <v>179</v>
      </c>
      <c r="B841" s="162" t="s">
        <v>901</v>
      </c>
      <c r="C841" s="162" t="s">
        <v>476</v>
      </c>
      <c r="D841" s="162" t="s">
        <v>895</v>
      </c>
      <c r="E841" s="162" t="s">
        <v>896</v>
      </c>
      <c r="F841" s="162" t="s">
        <v>897</v>
      </c>
      <c r="G841" s="162" t="s">
        <v>97</v>
      </c>
      <c r="H841" s="162" t="s">
        <v>902</v>
      </c>
      <c r="I841" s="13" t="s">
        <v>2262</v>
      </c>
      <c r="J841" s="163" t="s">
        <v>24</v>
      </c>
      <c r="K841" s="162" t="s">
        <v>464</v>
      </c>
      <c r="L841" s="165">
        <v>44008</v>
      </c>
      <c r="M841" s="166">
        <v>14479.75</v>
      </c>
      <c r="N841" s="255" t="str">
        <f t="shared" si="10"/>
        <v>5150-1241-3-0307</v>
      </c>
    </row>
    <row r="842" spans="1:14" s="139" customFormat="1" ht="35.1" customHeight="1" x14ac:dyDescent="0.7">
      <c r="A842" s="12">
        <v>180</v>
      </c>
      <c r="B842" s="162" t="s">
        <v>903</v>
      </c>
      <c r="C842" s="162" t="s">
        <v>492</v>
      </c>
      <c r="D842" s="162" t="s">
        <v>668</v>
      </c>
      <c r="E842" s="167" t="s">
        <v>904</v>
      </c>
      <c r="F842" s="162" t="s">
        <v>905</v>
      </c>
      <c r="G842" s="162" t="s">
        <v>32</v>
      </c>
      <c r="H842" s="162" t="s">
        <v>906</v>
      </c>
      <c r="I842" s="13" t="s">
        <v>2263</v>
      </c>
      <c r="J842" s="163" t="s">
        <v>24</v>
      </c>
      <c r="K842" s="162" t="s">
        <v>464</v>
      </c>
      <c r="L842" s="165">
        <v>44027</v>
      </c>
      <c r="M842" s="166">
        <v>8527.01</v>
      </c>
      <c r="N842" s="255" t="str">
        <f t="shared" si="10"/>
        <v>5150-1241-3-0309</v>
      </c>
    </row>
    <row r="843" spans="1:14" s="139" customFormat="1" ht="35.1" customHeight="1" x14ac:dyDescent="0.7">
      <c r="A843" s="12">
        <v>181</v>
      </c>
      <c r="B843" s="162" t="s">
        <v>907</v>
      </c>
      <c r="C843" s="162" t="s">
        <v>476</v>
      </c>
      <c r="D843" s="162" t="s">
        <v>908</v>
      </c>
      <c r="E843" s="167" t="s">
        <v>45</v>
      </c>
      <c r="F843" s="167" t="s">
        <v>909</v>
      </c>
      <c r="G843" s="162" t="s">
        <v>32</v>
      </c>
      <c r="H843" s="162" t="s">
        <v>910</v>
      </c>
      <c r="I843" s="13" t="s">
        <v>3475</v>
      </c>
      <c r="J843" s="163" t="s">
        <v>34</v>
      </c>
      <c r="K843" s="162" t="s">
        <v>464</v>
      </c>
      <c r="L843" s="165">
        <v>44057</v>
      </c>
      <c r="M843" s="166">
        <v>8940</v>
      </c>
      <c r="N843" s="255" t="str">
        <f t="shared" si="10"/>
        <v>5150-1241-3-0310</v>
      </c>
    </row>
    <row r="844" spans="1:14" s="139" customFormat="1" ht="35.1" customHeight="1" x14ac:dyDescent="0.7">
      <c r="A844" s="12">
        <v>182</v>
      </c>
      <c r="B844" s="162" t="s">
        <v>911</v>
      </c>
      <c r="C844" s="162" t="s">
        <v>476</v>
      </c>
      <c r="D844" s="162" t="s">
        <v>908</v>
      </c>
      <c r="E844" s="167" t="s">
        <v>45</v>
      </c>
      <c r="F844" s="167" t="s">
        <v>909</v>
      </c>
      <c r="G844" s="162" t="s">
        <v>32</v>
      </c>
      <c r="H844" s="162" t="s">
        <v>912</v>
      </c>
      <c r="I844" s="13" t="s">
        <v>262</v>
      </c>
      <c r="J844" s="163" t="s">
        <v>34</v>
      </c>
      <c r="K844" s="162" t="s">
        <v>464</v>
      </c>
      <c r="L844" s="165">
        <v>44057</v>
      </c>
      <c r="M844" s="166">
        <v>9495</v>
      </c>
      <c r="N844" s="255" t="str">
        <f t="shared" si="10"/>
        <v>5150-1241-3-0311</v>
      </c>
    </row>
    <row r="845" spans="1:14" s="139" customFormat="1" ht="35.1" customHeight="1" x14ac:dyDescent="0.7">
      <c r="A845" s="12">
        <v>183</v>
      </c>
      <c r="B845" s="162" t="s">
        <v>913</v>
      </c>
      <c r="C845" s="162" t="s">
        <v>476</v>
      </c>
      <c r="D845" s="162" t="s">
        <v>908</v>
      </c>
      <c r="E845" s="167" t="s">
        <v>45</v>
      </c>
      <c r="F845" s="167" t="s">
        <v>909</v>
      </c>
      <c r="G845" s="162" t="s">
        <v>32</v>
      </c>
      <c r="H845" s="162" t="s">
        <v>914</v>
      </c>
      <c r="I845" s="13" t="s">
        <v>262</v>
      </c>
      <c r="J845" s="163" t="s">
        <v>34</v>
      </c>
      <c r="K845" s="162" t="s">
        <v>464</v>
      </c>
      <c r="L845" s="165">
        <v>44057</v>
      </c>
      <c r="M845" s="166">
        <v>9495</v>
      </c>
      <c r="N845" s="255" t="str">
        <f t="shared" si="10"/>
        <v>5150-1241-3-0312</v>
      </c>
    </row>
    <row r="846" spans="1:14" s="139" customFormat="1" ht="35.1" customHeight="1" x14ac:dyDescent="0.7">
      <c r="A846" s="12">
        <v>184</v>
      </c>
      <c r="B846" s="162" t="s">
        <v>915</v>
      </c>
      <c r="C846" s="162" t="s">
        <v>492</v>
      </c>
      <c r="D846" s="162" t="s">
        <v>506</v>
      </c>
      <c r="E846" s="167" t="s">
        <v>916</v>
      </c>
      <c r="F846" s="162">
        <v>315</v>
      </c>
      <c r="G846" s="162" t="s">
        <v>32</v>
      </c>
      <c r="H846" s="162" t="s">
        <v>917</v>
      </c>
      <c r="I846" s="13" t="s">
        <v>3475</v>
      </c>
      <c r="J846" s="163" t="s">
        <v>34</v>
      </c>
      <c r="K846" s="162" t="s">
        <v>464</v>
      </c>
      <c r="L846" s="165">
        <v>44057</v>
      </c>
      <c r="M846" s="166">
        <v>3950</v>
      </c>
      <c r="N846" s="255" t="str">
        <f t="shared" si="10"/>
        <v>5150-1241-3-0313</v>
      </c>
    </row>
    <row r="847" spans="1:14" s="139" customFormat="1" ht="35.1" customHeight="1" x14ac:dyDescent="0.7">
      <c r="A847" s="12">
        <v>185</v>
      </c>
      <c r="B847" s="162" t="s">
        <v>918</v>
      </c>
      <c r="C847" s="162" t="s">
        <v>492</v>
      </c>
      <c r="D847" s="162" t="s">
        <v>668</v>
      </c>
      <c r="E847" s="167" t="s">
        <v>904</v>
      </c>
      <c r="F847" s="162" t="s">
        <v>919</v>
      </c>
      <c r="G847" s="162" t="s">
        <v>32</v>
      </c>
      <c r="H847" s="162" t="s">
        <v>920</v>
      </c>
      <c r="I847" s="13" t="s">
        <v>262</v>
      </c>
      <c r="J847" s="163" t="s">
        <v>34</v>
      </c>
      <c r="K847" s="162" t="s">
        <v>464</v>
      </c>
      <c r="L847" s="165">
        <v>44057</v>
      </c>
      <c r="M847" s="166">
        <v>5750</v>
      </c>
      <c r="N847" s="255" t="str">
        <f t="shared" si="10"/>
        <v>5150-1241-3-0314</v>
      </c>
    </row>
    <row r="848" spans="1:14" s="139" customFormat="1" ht="35.1" customHeight="1" x14ac:dyDescent="0.7">
      <c r="A848" s="12">
        <v>186</v>
      </c>
      <c r="B848" s="162" t="s">
        <v>921</v>
      </c>
      <c r="C848" s="162" t="s">
        <v>492</v>
      </c>
      <c r="D848" s="162" t="s">
        <v>473</v>
      </c>
      <c r="E848" s="167" t="s">
        <v>736</v>
      </c>
      <c r="F848" s="167" t="s">
        <v>922</v>
      </c>
      <c r="G848" s="162" t="s">
        <v>439</v>
      </c>
      <c r="H848" s="162" t="s">
        <v>923</v>
      </c>
      <c r="I848" s="13" t="s">
        <v>2252</v>
      </c>
      <c r="J848" s="163" t="s">
        <v>34</v>
      </c>
      <c r="K848" s="162" t="s">
        <v>135</v>
      </c>
      <c r="L848" s="165">
        <v>44195</v>
      </c>
      <c r="M848" s="166">
        <v>13500</v>
      </c>
      <c r="N848" s="255" t="str">
        <f t="shared" si="10"/>
        <v>5150-1241-3-0315</v>
      </c>
    </row>
    <row r="849" spans="1:14" s="139" customFormat="1" ht="35.1" customHeight="1" x14ac:dyDescent="0.7">
      <c r="A849" s="12">
        <v>187</v>
      </c>
      <c r="B849" s="162" t="s">
        <v>924</v>
      </c>
      <c r="C849" s="162" t="s">
        <v>476</v>
      </c>
      <c r="D849" s="162" t="s">
        <v>925</v>
      </c>
      <c r="E849" s="167" t="s">
        <v>45</v>
      </c>
      <c r="F849" s="162" t="s">
        <v>926</v>
      </c>
      <c r="G849" s="162" t="s">
        <v>32</v>
      </c>
      <c r="H849" s="162" t="s">
        <v>927</v>
      </c>
      <c r="I849" s="13" t="s">
        <v>2263</v>
      </c>
      <c r="J849" s="163" t="s">
        <v>34</v>
      </c>
      <c r="K849" s="162" t="s">
        <v>135</v>
      </c>
      <c r="L849" s="165">
        <v>44195</v>
      </c>
      <c r="M849" s="166">
        <v>9495</v>
      </c>
      <c r="N849" s="255" t="str">
        <f t="shared" si="10"/>
        <v>5150-1241-3-0317</v>
      </c>
    </row>
    <row r="850" spans="1:14" s="139" customFormat="1" ht="35.1" customHeight="1" x14ac:dyDescent="0.7">
      <c r="A850" s="12">
        <v>188</v>
      </c>
      <c r="B850" s="162" t="s">
        <v>928</v>
      </c>
      <c r="C850" s="162" t="s">
        <v>513</v>
      </c>
      <c r="D850" s="162" t="s">
        <v>929</v>
      </c>
      <c r="E850" s="167" t="s">
        <v>930</v>
      </c>
      <c r="F850" s="162" t="s">
        <v>931</v>
      </c>
      <c r="G850" s="162" t="s">
        <v>32</v>
      </c>
      <c r="H850" s="162" t="s">
        <v>932</v>
      </c>
      <c r="I850" s="13" t="s">
        <v>3475</v>
      </c>
      <c r="J850" s="163" t="s">
        <v>34</v>
      </c>
      <c r="K850" s="162" t="s">
        <v>135</v>
      </c>
      <c r="L850" s="165">
        <v>44195</v>
      </c>
      <c r="M850" s="166">
        <v>907</v>
      </c>
      <c r="N850" s="255" t="str">
        <f t="shared" si="10"/>
        <v>5150-1241-3-0318</v>
      </c>
    </row>
    <row r="851" spans="1:14" s="139" customFormat="1" ht="35.1" customHeight="1" x14ac:dyDescent="0.7">
      <c r="A851" s="12">
        <v>189</v>
      </c>
      <c r="B851" s="162" t="s">
        <v>933</v>
      </c>
      <c r="C851" s="162" t="s">
        <v>513</v>
      </c>
      <c r="D851" s="162" t="s">
        <v>929</v>
      </c>
      <c r="E851" s="167" t="s">
        <v>514</v>
      </c>
      <c r="F851" s="162" t="s">
        <v>934</v>
      </c>
      <c r="G851" s="162" t="s">
        <v>32</v>
      </c>
      <c r="H851" s="162" t="s">
        <v>935</v>
      </c>
      <c r="I851" s="13" t="s">
        <v>262</v>
      </c>
      <c r="J851" s="163" t="s">
        <v>34</v>
      </c>
      <c r="K851" s="162" t="s">
        <v>135</v>
      </c>
      <c r="L851" s="165">
        <v>44195</v>
      </c>
      <c r="M851" s="166">
        <v>384</v>
      </c>
      <c r="N851" s="255" t="str">
        <f t="shared" si="10"/>
        <v>5150-1241-3-0320</v>
      </c>
    </row>
    <row r="852" spans="1:14" s="139" customFormat="1" ht="35.1" customHeight="1" x14ac:dyDescent="0.7">
      <c r="A852" s="12">
        <v>190</v>
      </c>
      <c r="B852" s="162" t="s">
        <v>936</v>
      </c>
      <c r="C852" s="162" t="s">
        <v>513</v>
      </c>
      <c r="D852" s="162" t="s">
        <v>929</v>
      </c>
      <c r="E852" s="167" t="s">
        <v>514</v>
      </c>
      <c r="F852" s="162" t="s">
        <v>934</v>
      </c>
      <c r="G852" s="162" t="s">
        <v>32</v>
      </c>
      <c r="H852" s="162" t="s">
        <v>937</v>
      </c>
      <c r="I852" s="13" t="s">
        <v>262</v>
      </c>
      <c r="J852" s="163" t="s">
        <v>34</v>
      </c>
      <c r="K852" s="162" t="s">
        <v>135</v>
      </c>
      <c r="L852" s="165">
        <v>44195</v>
      </c>
      <c r="M852" s="166">
        <v>384</v>
      </c>
      <c r="N852" s="255" t="str">
        <f t="shared" si="10"/>
        <v>5150-1241-3-0321</v>
      </c>
    </row>
    <row r="853" spans="1:14" s="139" customFormat="1" ht="35.1" customHeight="1" x14ac:dyDescent="0.7">
      <c r="A853" s="12">
        <v>191</v>
      </c>
      <c r="B853" s="162" t="s">
        <v>938</v>
      </c>
      <c r="C853" s="162" t="s">
        <v>517</v>
      </c>
      <c r="D853" s="162" t="s">
        <v>667</v>
      </c>
      <c r="E853" s="167" t="s">
        <v>744</v>
      </c>
      <c r="F853" s="162" t="s">
        <v>884</v>
      </c>
      <c r="G853" s="162" t="s">
        <v>764</v>
      </c>
      <c r="H853" s="162" t="s">
        <v>939</v>
      </c>
      <c r="I853" s="13" t="s">
        <v>2252</v>
      </c>
      <c r="J853" s="163" t="s">
        <v>34</v>
      </c>
      <c r="K853" s="162" t="s">
        <v>135</v>
      </c>
      <c r="L853" s="165">
        <v>44195</v>
      </c>
      <c r="M853" s="166">
        <v>1750.5</v>
      </c>
      <c r="N853" s="255" t="str">
        <f t="shared" si="10"/>
        <v>5150-1241-3-0322</v>
      </c>
    </row>
    <row r="854" spans="1:14" s="139" customFormat="1" ht="35.1" customHeight="1" x14ac:dyDescent="0.7">
      <c r="A854" s="12">
        <v>192</v>
      </c>
      <c r="B854" s="162" t="s">
        <v>1603</v>
      </c>
      <c r="C854" s="162" t="s">
        <v>492</v>
      </c>
      <c r="D854" s="162" t="s">
        <v>473</v>
      </c>
      <c r="E854" s="167" t="s">
        <v>736</v>
      </c>
      <c r="F854" s="167" t="s">
        <v>922</v>
      </c>
      <c r="G854" s="162" t="s">
        <v>439</v>
      </c>
      <c r="H854" s="162" t="s">
        <v>1604</v>
      </c>
      <c r="I854" s="13" t="s">
        <v>1852</v>
      </c>
      <c r="J854" s="163" t="s">
        <v>34</v>
      </c>
      <c r="K854" s="162" t="s">
        <v>1303</v>
      </c>
      <c r="L854" s="165">
        <v>44273</v>
      </c>
      <c r="M854" s="166">
        <v>16055</v>
      </c>
      <c r="N854" s="255" t="str">
        <f t="shared" si="10"/>
        <v>5150-1241-3-0323</v>
      </c>
    </row>
    <row r="855" spans="1:14" s="139" customFormat="1" ht="35.1" customHeight="1" x14ac:dyDescent="0.7">
      <c r="A855" s="12">
        <v>193</v>
      </c>
      <c r="B855" s="162" t="s">
        <v>1635</v>
      </c>
      <c r="C855" s="162" t="s">
        <v>819</v>
      </c>
      <c r="D855" s="162" t="s">
        <v>743</v>
      </c>
      <c r="E855" s="167" t="s">
        <v>1640</v>
      </c>
      <c r="F855" s="167" t="s">
        <v>1639</v>
      </c>
      <c r="G855" s="162" t="s">
        <v>617</v>
      </c>
      <c r="H855" s="162">
        <v>61170769</v>
      </c>
      <c r="I855" s="13" t="s">
        <v>2262</v>
      </c>
      <c r="J855" s="163" t="s">
        <v>34</v>
      </c>
      <c r="K855" s="162" t="s">
        <v>1303</v>
      </c>
      <c r="L855" s="165">
        <v>44337</v>
      </c>
      <c r="M855" s="166">
        <v>16411</v>
      </c>
      <c r="N855" s="255" t="str">
        <f t="shared" si="10"/>
        <v>5150-1241-3-0324</v>
      </c>
    </row>
    <row r="856" spans="1:14" s="139" customFormat="1" ht="35.1" customHeight="1" x14ac:dyDescent="0.7">
      <c r="A856" s="12">
        <v>194</v>
      </c>
      <c r="B856" s="162" t="s">
        <v>1636</v>
      </c>
      <c r="C856" s="162" t="s">
        <v>819</v>
      </c>
      <c r="D856" s="162" t="s">
        <v>743</v>
      </c>
      <c r="E856" s="167" t="s">
        <v>1640</v>
      </c>
      <c r="F856" s="167" t="s">
        <v>1639</v>
      </c>
      <c r="G856" s="162" t="s">
        <v>617</v>
      </c>
      <c r="H856" s="162">
        <v>61173260</v>
      </c>
      <c r="I856" s="13" t="s">
        <v>2262</v>
      </c>
      <c r="J856" s="163" t="s">
        <v>34</v>
      </c>
      <c r="K856" s="162" t="s">
        <v>1303</v>
      </c>
      <c r="L856" s="165">
        <v>44337</v>
      </c>
      <c r="M856" s="166">
        <v>16411</v>
      </c>
      <c r="N856" s="255" t="str">
        <f t="shared" si="10"/>
        <v>5150-1241-3-0325</v>
      </c>
    </row>
    <row r="857" spans="1:14" s="139" customFormat="1" ht="35.1" customHeight="1" x14ac:dyDescent="0.7">
      <c r="A857" s="12">
        <v>195</v>
      </c>
      <c r="B857" s="162" t="s">
        <v>1637</v>
      </c>
      <c r="C857" s="162" t="s">
        <v>819</v>
      </c>
      <c r="D857" s="162" t="s">
        <v>743</v>
      </c>
      <c r="E857" s="167" t="s">
        <v>1640</v>
      </c>
      <c r="F857" s="167" t="s">
        <v>1639</v>
      </c>
      <c r="G857" s="162" t="s">
        <v>617</v>
      </c>
      <c r="H857" s="162">
        <v>61170765</v>
      </c>
      <c r="I857" s="13" t="s">
        <v>2262</v>
      </c>
      <c r="J857" s="163" t="s">
        <v>34</v>
      </c>
      <c r="K857" s="162" t="s">
        <v>1303</v>
      </c>
      <c r="L857" s="165">
        <v>44337</v>
      </c>
      <c r="M857" s="166">
        <v>16411</v>
      </c>
      <c r="N857" s="255" t="str">
        <f t="shared" si="10"/>
        <v>5150-1241-3-0326</v>
      </c>
    </row>
    <row r="858" spans="1:14" s="139" customFormat="1" ht="35.1" customHeight="1" x14ac:dyDescent="0.7">
      <c r="A858" s="12">
        <v>196</v>
      </c>
      <c r="B858" s="162" t="s">
        <v>1638</v>
      </c>
      <c r="C858" s="162" t="s">
        <v>819</v>
      </c>
      <c r="D858" s="162" t="s">
        <v>743</v>
      </c>
      <c r="E858" s="167" t="s">
        <v>1640</v>
      </c>
      <c r="F858" s="167" t="s">
        <v>1639</v>
      </c>
      <c r="G858" s="162" t="s">
        <v>617</v>
      </c>
      <c r="H858" s="162">
        <v>61172578</v>
      </c>
      <c r="I858" s="13" t="s">
        <v>2262</v>
      </c>
      <c r="J858" s="163" t="s">
        <v>34</v>
      </c>
      <c r="K858" s="162" t="s">
        <v>1303</v>
      </c>
      <c r="L858" s="165">
        <v>44337</v>
      </c>
      <c r="M858" s="166">
        <v>16411</v>
      </c>
      <c r="N858" s="255" t="str">
        <f t="shared" si="10"/>
        <v>5150-1241-3-0327</v>
      </c>
    </row>
    <row r="859" spans="1:14" s="139" customFormat="1" ht="35.1" customHeight="1" x14ac:dyDescent="0.7">
      <c r="A859" s="12">
        <v>197</v>
      </c>
      <c r="B859" s="168" t="s">
        <v>1857</v>
      </c>
      <c r="C859" s="168" t="s">
        <v>517</v>
      </c>
      <c r="D859" s="168" t="s">
        <v>929</v>
      </c>
      <c r="E859" s="169" t="s">
        <v>514</v>
      </c>
      <c r="F859" s="169" t="s">
        <v>931</v>
      </c>
      <c r="G859" s="168" t="s">
        <v>32</v>
      </c>
      <c r="H859" s="168" t="s">
        <v>1858</v>
      </c>
      <c r="I859" s="13" t="s">
        <v>2261</v>
      </c>
      <c r="J859" s="170" t="s">
        <v>34</v>
      </c>
      <c r="K859" s="168" t="s">
        <v>1303</v>
      </c>
      <c r="L859" s="171">
        <v>44553</v>
      </c>
      <c r="M859" s="166">
        <v>907</v>
      </c>
      <c r="N859" s="255" t="str">
        <f t="shared" ref="N859:N922" si="11">B859</f>
        <v>5150-1241-3-0328</v>
      </c>
    </row>
    <row r="860" spans="1:14" s="139" customFormat="1" ht="35.1" customHeight="1" x14ac:dyDescent="0.7">
      <c r="A860" s="12">
        <v>198</v>
      </c>
      <c r="B860" s="324" t="s">
        <v>2272</v>
      </c>
      <c r="C860" s="172" t="s">
        <v>492</v>
      </c>
      <c r="D860" s="172" t="s">
        <v>668</v>
      </c>
      <c r="E860" s="172" t="s">
        <v>736</v>
      </c>
      <c r="F860" s="172" t="s">
        <v>2270</v>
      </c>
      <c r="G860" s="172" t="s">
        <v>32</v>
      </c>
      <c r="H860" s="172" t="s">
        <v>2271</v>
      </c>
      <c r="I860" s="12" t="s">
        <v>3469</v>
      </c>
      <c r="J860" s="173" t="s">
        <v>34</v>
      </c>
      <c r="K860" s="172" t="s">
        <v>1303</v>
      </c>
      <c r="L860" s="174">
        <v>44847</v>
      </c>
      <c r="M860" s="175">
        <v>5063.3999999999996</v>
      </c>
      <c r="N860" s="255" t="str">
        <f t="shared" si="11"/>
        <v>5150-1241-3-0330</v>
      </c>
    </row>
    <row r="861" spans="1:14" s="139" customFormat="1" ht="35.1" customHeight="1" x14ac:dyDescent="0.7">
      <c r="A861" s="12">
        <v>199</v>
      </c>
      <c r="B861" s="24" t="s">
        <v>2277</v>
      </c>
      <c r="C861" s="24" t="s">
        <v>476</v>
      </c>
      <c r="D861" s="24" t="s">
        <v>506</v>
      </c>
      <c r="E861" s="24" t="s">
        <v>485</v>
      </c>
      <c r="F861" s="24" t="s">
        <v>2280</v>
      </c>
      <c r="G861" s="24" t="s">
        <v>97</v>
      </c>
      <c r="H861" s="24" t="s">
        <v>2281</v>
      </c>
      <c r="I861" s="13" t="s">
        <v>2252</v>
      </c>
      <c r="J861" s="21" t="s">
        <v>34</v>
      </c>
      <c r="K861" s="24" t="s">
        <v>1303</v>
      </c>
      <c r="L861" s="135" t="s">
        <v>2282</v>
      </c>
      <c r="M861" s="175">
        <v>10910</v>
      </c>
      <c r="N861" s="255" t="str">
        <f t="shared" si="11"/>
        <v>5150-1241-3-0331</v>
      </c>
    </row>
    <row r="862" spans="1:14" s="139" customFormat="1" ht="35.1" customHeight="1" x14ac:dyDescent="0.7">
      <c r="A862" s="12">
        <v>200</v>
      </c>
      <c r="B862" s="24" t="s">
        <v>2278</v>
      </c>
      <c r="C862" s="24" t="s">
        <v>510</v>
      </c>
      <c r="D862" s="24" t="s">
        <v>484</v>
      </c>
      <c r="E862" s="24" t="s">
        <v>485</v>
      </c>
      <c r="F862" s="24" t="s">
        <v>2283</v>
      </c>
      <c r="G862" s="24" t="s">
        <v>97</v>
      </c>
      <c r="H862" s="24" t="s">
        <v>2284</v>
      </c>
      <c r="I862" s="13" t="s">
        <v>2252</v>
      </c>
      <c r="J862" s="21" t="s">
        <v>34</v>
      </c>
      <c r="K862" s="24" t="s">
        <v>1303</v>
      </c>
      <c r="L862" s="135" t="s">
        <v>2282</v>
      </c>
      <c r="M862" s="175">
        <v>14349.99</v>
      </c>
      <c r="N862" s="255" t="str">
        <f t="shared" si="11"/>
        <v>5150-1241-3-0332</v>
      </c>
    </row>
    <row r="863" spans="1:14" ht="35.1" customHeight="1" x14ac:dyDescent="0.7">
      <c r="A863" s="12">
        <v>201</v>
      </c>
      <c r="B863" s="24" t="s">
        <v>2279</v>
      </c>
      <c r="C863" s="24" t="s">
        <v>476</v>
      </c>
      <c r="D863" s="24" t="s">
        <v>484</v>
      </c>
      <c r="E863" s="24" t="s">
        <v>485</v>
      </c>
      <c r="F863" s="24" t="s">
        <v>2283</v>
      </c>
      <c r="G863" s="24" t="s">
        <v>97</v>
      </c>
      <c r="H863" s="24" t="s">
        <v>2284</v>
      </c>
      <c r="I863" s="13" t="s">
        <v>2252</v>
      </c>
      <c r="J863" s="21" t="s">
        <v>34</v>
      </c>
      <c r="K863" s="24" t="s">
        <v>1303</v>
      </c>
      <c r="L863" s="135" t="s">
        <v>2282</v>
      </c>
      <c r="M863" s="175">
        <v>14349.99</v>
      </c>
      <c r="N863" s="255" t="str">
        <f t="shared" si="11"/>
        <v>5150-1241-3-0333</v>
      </c>
    </row>
    <row r="864" spans="1:14" ht="35.1" customHeight="1" x14ac:dyDescent="0.7">
      <c r="A864" s="12">
        <v>202</v>
      </c>
      <c r="B864" s="172" t="s">
        <v>2286</v>
      </c>
      <c r="C864" s="172" t="s">
        <v>689</v>
      </c>
      <c r="D864" s="172" t="s">
        <v>506</v>
      </c>
      <c r="E864" s="172" t="s">
        <v>689</v>
      </c>
      <c r="F864" t="s">
        <v>2291</v>
      </c>
      <c r="G864" s="24" t="s">
        <v>32</v>
      </c>
      <c r="H864" s="172" t="s">
        <v>2292</v>
      </c>
      <c r="I864" s="13" t="s">
        <v>2261</v>
      </c>
      <c r="J864" s="21" t="s">
        <v>34</v>
      </c>
      <c r="K864" s="24" t="s">
        <v>135</v>
      </c>
      <c r="L864" s="135">
        <v>44959</v>
      </c>
      <c r="M864" s="175">
        <v>11020</v>
      </c>
      <c r="N864" s="255" t="str">
        <f t="shared" si="11"/>
        <v>5150-1241-3-0334</v>
      </c>
    </row>
    <row r="865" spans="1:14" ht="35.1" customHeight="1" x14ac:dyDescent="0.7">
      <c r="A865" s="12">
        <v>203</v>
      </c>
      <c r="B865" s="24" t="s">
        <v>2287</v>
      </c>
      <c r="C865" s="24" t="s">
        <v>689</v>
      </c>
      <c r="D865" s="24" t="s">
        <v>506</v>
      </c>
      <c r="E865" s="24" t="s">
        <v>689</v>
      </c>
      <c r="F865" s="24" t="s">
        <v>2291</v>
      </c>
      <c r="G865" s="24" t="s">
        <v>32</v>
      </c>
      <c r="H865" s="24" t="s">
        <v>2293</v>
      </c>
      <c r="I865" s="13" t="s">
        <v>182</v>
      </c>
      <c r="J865" s="21" t="s">
        <v>34</v>
      </c>
      <c r="K865" s="24" t="s">
        <v>135</v>
      </c>
      <c r="L865" s="135">
        <v>44959</v>
      </c>
      <c r="M865" s="175">
        <v>11020</v>
      </c>
      <c r="N865" s="255" t="str">
        <f t="shared" si="11"/>
        <v>5150-1241-3-0335</v>
      </c>
    </row>
    <row r="866" spans="1:14" ht="35.1" customHeight="1" x14ac:dyDescent="0.7">
      <c r="A866" s="12">
        <v>204</v>
      </c>
      <c r="B866" s="24" t="s">
        <v>2288</v>
      </c>
      <c r="C866" s="162" t="s">
        <v>517</v>
      </c>
      <c r="D866" s="24" t="s">
        <v>518</v>
      </c>
      <c r="E866" s="24" t="s">
        <v>2294</v>
      </c>
      <c r="F866" s="24" t="s">
        <v>2295</v>
      </c>
      <c r="G866" s="24" t="s">
        <v>32</v>
      </c>
      <c r="H866" s="24" t="s">
        <v>2301</v>
      </c>
      <c r="I866" s="13" t="s">
        <v>2260</v>
      </c>
      <c r="J866" s="21" t="s">
        <v>34</v>
      </c>
      <c r="K866" s="24" t="s">
        <v>135</v>
      </c>
      <c r="L866" s="135">
        <v>44959</v>
      </c>
      <c r="M866" s="175">
        <v>1499.88</v>
      </c>
      <c r="N866" s="255" t="str">
        <f t="shared" si="11"/>
        <v>5150-1241-3-0336</v>
      </c>
    </row>
    <row r="867" spans="1:14" ht="35.1" customHeight="1" x14ac:dyDescent="0.7">
      <c r="A867" s="12">
        <v>205</v>
      </c>
      <c r="B867" s="24" t="s">
        <v>2289</v>
      </c>
      <c r="C867" s="162" t="s">
        <v>517</v>
      </c>
      <c r="D867" s="24" t="s">
        <v>518</v>
      </c>
      <c r="E867" s="24" t="s">
        <v>2294</v>
      </c>
      <c r="F867" s="24" t="s">
        <v>2295</v>
      </c>
      <c r="G867" s="24" t="s">
        <v>32</v>
      </c>
      <c r="H867" s="24" t="s">
        <v>2302</v>
      </c>
      <c r="I867" s="13" t="s">
        <v>2260</v>
      </c>
      <c r="J867" s="21" t="s">
        <v>34</v>
      </c>
      <c r="K867" s="24" t="s">
        <v>135</v>
      </c>
      <c r="L867" s="135">
        <v>44959</v>
      </c>
      <c r="M867" s="175">
        <v>1499.8799999999999</v>
      </c>
      <c r="N867" s="255" t="str">
        <f t="shared" si="11"/>
        <v>5150-1241-3-0337</v>
      </c>
    </row>
    <row r="868" spans="1:14" ht="35.1" customHeight="1" x14ac:dyDescent="0.7">
      <c r="A868" s="12">
        <v>206</v>
      </c>
      <c r="B868" s="24" t="s">
        <v>2290</v>
      </c>
      <c r="C868" s="24" t="s">
        <v>2351</v>
      </c>
      <c r="D868" s="24" t="s">
        <v>868</v>
      </c>
      <c r="E868" s="24" t="s">
        <v>493</v>
      </c>
      <c r="F868" s="24" t="s">
        <v>2352</v>
      </c>
      <c r="G868" s="24" t="s">
        <v>643</v>
      </c>
      <c r="H868" s="24" t="s">
        <v>2353</v>
      </c>
      <c r="I868" s="13" t="s">
        <v>2261</v>
      </c>
      <c r="J868" s="21" t="s">
        <v>34</v>
      </c>
      <c r="K868" s="24" t="s">
        <v>135</v>
      </c>
      <c r="L868" s="135">
        <v>44959</v>
      </c>
      <c r="M868" s="175">
        <v>7198.96</v>
      </c>
      <c r="N868" s="255" t="str">
        <f t="shared" si="11"/>
        <v>5150-1241-3-0338</v>
      </c>
    </row>
    <row r="869" spans="1:14" ht="35.1" customHeight="1" x14ac:dyDescent="0.7">
      <c r="A869" s="12">
        <v>207</v>
      </c>
      <c r="B869" s="24" t="s">
        <v>2336</v>
      </c>
      <c r="C869" s="24" t="s">
        <v>736</v>
      </c>
      <c r="D869" s="24" t="s">
        <v>868</v>
      </c>
      <c r="E869" s="24" t="s">
        <v>493</v>
      </c>
      <c r="F869" s="24" t="s">
        <v>2348</v>
      </c>
      <c r="G869" s="24" t="s">
        <v>32</v>
      </c>
      <c r="H869" s="24" t="s">
        <v>2297</v>
      </c>
      <c r="I869" s="13" t="s">
        <v>69</v>
      </c>
      <c r="J869" s="21" t="s">
        <v>34</v>
      </c>
      <c r="K869" s="24" t="s">
        <v>2337</v>
      </c>
      <c r="L869" s="135">
        <v>44988</v>
      </c>
      <c r="M869" s="175">
        <v>5220</v>
      </c>
      <c r="N869" s="255" t="str">
        <f t="shared" si="11"/>
        <v>5150-1241-3-0339</v>
      </c>
    </row>
    <row r="870" spans="1:14" ht="35.1" customHeight="1" x14ac:dyDescent="0.7">
      <c r="A870" s="245">
        <v>208</v>
      </c>
      <c r="B870" s="224" t="s">
        <v>2338</v>
      </c>
      <c r="C870" s="224" t="s">
        <v>567</v>
      </c>
      <c r="D870" s="224" t="s">
        <v>868</v>
      </c>
      <c r="E870" s="224" t="s">
        <v>1709</v>
      </c>
      <c r="F870" s="224" t="s">
        <v>2348</v>
      </c>
      <c r="G870" s="224" t="s">
        <v>32</v>
      </c>
      <c r="H870" s="224" t="s">
        <v>2349</v>
      </c>
      <c r="I870" s="246" t="s">
        <v>103</v>
      </c>
      <c r="J870" s="252" t="s">
        <v>34</v>
      </c>
      <c r="K870" s="224" t="s">
        <v>2337</v>
      </c>
      <c r="L870" s="253">
        <v>44988</v>
      </c>
      <c r="M870" s="254">
        <v>5220</v>
      </c>
      <c r="N870" s="255" t="str">
        <f t="shared" si="11"/>
        <v>5150-1241-3-0340</v>
      </c>
    </row>
    <row r="871" spans="1:14" ht="35.1" customHeight="1" x14ac:dyDescent="0.7">
      <c r="A871" s="12">
        <v>209</v>
      </c>
      <c r="B871" s="24" t="s">
        <v>2339</v>
      </c>
      <c r="C871" s="24" t="s">
        <v>689</v>
      </c>
      <c r="D871" s="24" t="s">
        <v>2340</v>
      </c>
      <c r="E871" s="24" t="s">
        <v>689</v>
      </c>
      <c r="F871" s="24" t="s">
        <v>2341</v>
      </c>
      <c r="G871" s="24" t="s">
        <v>97</v>
      </c>
      <c r="H871" s="24" t="s">
        <v>2342</v>
      </c>
      <c r="I871" s="13" t="s">
        <v>2334</v>
      </c>
      <c r="J871" s="21" t="s">
        <v>34</v>
      </c>
      <c r="K871" s="24" t="s">
        <v>2337</v>
      </c>
      <c r="L871" s="135">
        <v>44988</v>
      </c>
      <c r="M871" s="175">
        <v>33640</v>
      </c>
      <c r="N871" s="255" t="str">
        <f t="shared" si="11"/>
        <v>5150-1241-3-0341</v>
      </c>
    </row>
    <row r="872" spans="1:14" ht="35.1" customHeight="1" x14ac:dyDescent="0.7">
      <c r="A872" s="12">
        <v>210</v>
      </c>
      <c r="B872" s="24" t="s">
        <v>2723</v>
      </c>
      <c r="C872" s="24" t="s">
        <v>517</v>
      </c>
      <c r="D872" s="24" t="s">
        <v>2343</v>
      </c>
      <c r="E872" s="24" t="s">
        <v>2294</v>
      </c>
      <c r="F872" s="24" t="s">
        <v>2344</v>
      </c>
      <c r="G872" s="24" t="s">
        <v>860</v>
      </c>
      <c r="H872" s="24" t="s">
        <v>2345</v>
      </c>
      <c r="I872" s="13" t="s">
        <v>3415</v>
      </c>
      <c r="J872" s="21" t="s">
        <v>34</v>
      </c>
      <c r="K872" s="24" t="s">
        <v>2337</v>
      </c>
      <c r="L872" s="135">
        <v>44988</v>
      </c>
      <c r="M872" s="175">
        <v>1972</v>
      </c>
      <c r="N872" s="255" t="str">
        <f t="shared" si="11"/>
        <v>5150-1241-3-0376</v>
      </c>
    </row>
    <row r="873" spans="1:14" ht="35.1" customHeight="1" x14ac:dyDescent="0.7">
      <c r="A873" s="12">
        <v>211</v>
      </c>
      <c r="B873" s="24" t="s">
        <v>2354</v>
      </c>
      <c r="C873" s="24" t="s">
        <v>517</v>
      </c>
      <c r="D873" s="24" t="s">
        <v>2343</v>
      </c>
      <c r="E873" s="24" t="s">
        <v>2355</v>
      </c>
      <c r="F873" s="24" t="s">
        <v>2356</v>
      </c>
      <c r="G873" s="24" t="s">
        <v>32</v>
      </c>
      <c r="H873" s="24" t="s">
        <v>2357</v>
      </c>
      <c r="I873" s="13" t="s">
        <v>2252</v>
      </c>
      <c r="J873" s="21" t="s">
        <v>34</v>
      </c>
      <c r="K873" s="24" t="s">
        <v>2337</v>
      </c>
      <c r="L873" s="135">
        <v>45019</v>
      </c>
      <c r="M873" s="175">
        <v>2255.56</v>
      </c>
      <c r="N873" s="255" t="str">
        <f t="shared" si="11"/>
        <v>5150-1241-3-0342</v>
      </c>
    </row>
    <row r="874" spans="1:14" ht="35.1" customHeight="1" x14ac:dyDescent="0.7">
      <c r="A874" s="12">
        <v>212</v>
      </c>
      <c r="B874" s="24" t="s">
        <v>2358</v>
      </c>
      <c r="C874" s="24" t="s">
        <v>472</v>
      </c>
      <c r="D874" s="24" t="s">
        <v>506</v>
      </c>
      <c r="E874" s="24" t="s">
        <v>2359</v>
      </c>
      <c r="F874" s="24" t="s">
        <v>2296</v>
      </c>
      <c r="G874" s="24" t="s">
        <v>2335</v>
      </c>
      <c r="H874" s="24" t="s">
        <v>2360</v>
      </c>
      <c r="I874" s="13" t="s">
        <v>2334</v>
      </c>
      <c r="J874" s="21" t="s">
        <v>34</v>
      </c>
      <c r="K874" s="24" t="s">
        <v>2337</v>
      </c>
      <c r="L874" s="135">
        <v>45019</v>
      </c>
      <c r="M874" s="175">
        <v>15660</v>
      </c>
      <c r="N874" s="255" t="str">
        <f t="shared" si="11"/>
        <v>5150-1241-3-0343</v>
      </c>
    </row>
    <row r="875" spans="1:14" ht="35.1" customHeight="1" x14ac:dyDescent="0.7">
      <c r="A875" s="12">
        <v>213</v>
      </c>
      <c r="B875" s="24" t="s">
        <v>2374</v>
      </c>
      <c r="C875" s="24" t="s">
        <v>517</v>
      </c>
      <c r="D875" s="24" t="s">
        <v>518</v>
      </c>
      <c r="E875" s="24" t="s">
        <v>2375</v>
      </c>
      <c r="F875" s="24" t="s">
        <v>2373</v>
      </c>
      <c r="G875" s="24" t="s">
        <v>32</v>
      </c>
      <c r="H875" s="24" t="s">
        <v>2376</v>
      </c>
      <c r="I875" t="s">
        <v>43</v>
      </c>
      <c r="J875" s="21" t="s">
        <v>34</v>
      </c>
      <c r="K875" s="24" t="s">
        <v>2337</v>
      </c>
      <c r="L875" s="135">
        <v>45051</v>
      </c>
      <c r="M875" s="175">
        <v>1772.42</v>
      </c>
      <c r="N875" s="255" t="str">
        <f t="shared" si="11"/>
        <v>5150-1241-3-0345</v>
      </c>
    </row>
    <row r="876" spans="1:14" ht="35.1" customHeight="1" x14ac:dyDescent="0.7">
      <c r="A876" s="12">
        <v>214</v>
      </c>
      <c r="B876" s="24" t="s">
        <v>2383</v>
      </c>
      <c r="C876" s="24" t="s">
        <v>2384</v>
      </c>
      <c r="D876" s="24" t="s">
        <v>668</v>
      </c>
      <c r="E876" s="24" t="s">
        <v>472</v>
      </c>
      <c r="F876" s="24" t="s">
        <v>2385</v>
      </c>
      <c r="G876" s="24" t="s">
        <v>461</v>
      </c>
      <c r="H876" s="24" t="s">
        <v>2392</v>
      </c>
      <c r="I876" s="13" t="s">
        <v>2366</v>
      </c>
      <c r="J876" s="21" t="s">
        <v>34</v>
      </c>
      <c r="K876" s="24" t="s">
        <v>2337</v>
      </c>
      <c r="L876" s="135">
        <v>45085</v>
      </c>
      <c r="M876" s="175">
        <v>5581.39</v>
      </c>
      <c r="N876" s="255" t="str">
        <f t="shared" si="11"/>
        <v>5150-1241-3-0346</v>
      </c>
    </row>
    <row r="877" spans="1:14" ht="35.1" customHeight="1" x14ac:dyDescent="0.7">
      <c r="A877" s="12">
        <v>215</v>
      </c>
      <c r="B877" s="24" t="s">
        <v>2386</v>
      </c>
      <c r="C877" s="24" t="s">
        <v>2387</v>
      </c>
      <c r="D877" s="24" t="s">
        <v>2388</v>
      </c>
      <c r="E877" s="24" t="s">
        <v>1749</v>
      </c>
      <c r="F877" s="24" t="s">
        <v>2389</v>
      </c>
      <c r="G877" s="24" t="s">
        <v>965</v>
      </c>
      <c r="H877" s="24" t="s">
        <v>2390</v>
      </c>
      <c r="I877" s="13" t="s">
        <v>2391</v>
      </c>
      <c r="J877" s="21" t="s">
        <v>34</v>
      </c>
      <c r="K877" s="24" t="s">
        <v>2337</v>
      </c>
      <c r="L877" s="135">
        <v>45085</v>
      </c>
      <c r="M877" s="175">
        <v>11960.5</v>
      </c>
      <c r="N877" s="255" t="str">
        <f t="shared" si="11"/>
        <v>5150-1241-3-0347</v>
      </c>
    </row>
    <row r="878" spans="1:14" ht="35.1" customHeight="1" x14ac:dyDescent="0.7">
      <c r="A878" s="12">
        <v>216</v>
      </c>
      <c r="B878" s="24" t="s">
        <v>2401</v>
      </c>
      <c r="C878" s="24" t="s">
        <v>689</v>
      </c>
      <c r="D878" s="24" t="s">
        <v>506</v>
      </c>
      <c r="E878" s="24" t="s">
        <v>896</v>
      </c>
      <c r="F878" s="24" t="s">
        <v>3220</v>
      </c>
      <c r="G878" s="24" t="s">
        <v>461</v>
      </c>
      <c r="H878" s="24" t="s">
        <v>3221</v>
      </c>
      <c r="I878" s="13" t="s">
        <v>2402</v>
      </c>
      <c r="J878" s="21" t="s">
        <v>24</v>
      </c>
      <c r="K878" s="24" t="s">
        <v>2337</v>
      </c>
      <c r="L878" s="135">
        <v>44746</v>
      </c>
      <c r="M878" s="176">
        <v>13008.24</v>
      </c>
      <c r="N878" s="255" t="str">
        <f t="shared" si="11"/>
        <v>5150-1241-3-0348</v>
      </c>
    </row>
    <row r="879" spans="1:14" ht="35.1" customHeight="1" x14ac:dyDescent="0.7">
      <c r="A879" s="12">
        <v>217</v>
      </c>
      <c r="B879" s="24" t="s">
        <v>2411</v>
      </c>
      <c r="C879" s="24" t="s">
        <v>476</v>
      </c>
      <c r="D879" s="24" t="s">
        <v>2413</v>
      </c>
      <c r="E879" s="24" t="s">
        <v>45</v>
      </c>
      <c r="F879" s="131" t="s">
        <v>2414</v>
      </c>
      <c r="G879" s="24" t="s">
        <v>2335</v>
      </c>
      <c r="H879" s="131" t="s">
        <v>2415</v>
      </c>
      <c r="I879" s="13" t="s">
        <v>2366</v>
      </c>
      <c r="J879" s="21" t="s">
        <v>34</v>
      </c>
      <c r="K879" s="24" t="s">
        <v>2337</v>
      </c>
      <c r="L879" s="135">
        <v>45146</v>
      </c>
      <c r="M879" s="176">
        <v>24500</v>
      </c>
      <c r="N879" s="255" t="str">
        <f t="shared" si="11"/>
        <v>5150-1241-3-0349</v>
      </c>
    </row>
    <row r="880" spans="1:14" ht="35.1" customHeight="1" x14ac:dyDescent="0.7">
      <c r="A880" s="12">
        <v>218</v>
      </c>
      <c r="B880" s="24" t="s">
        <v>2412</v>
      </c>
      <c r="C880" s="24" t="s">
        <v>567</v>
      </c>
      <c r="D880" s="24" t="s">
        <v>868</v>
      </c>
      <c r="E880" s="24" t="s">
        <v>736</v>
      </c>
      <c r="F880" s="24" t="s">
        <v>2352</v>
      </c>
      <c r="G880" s="24" t="s">
        <v>97</v>
      </c>
      <c r="H880" s="24" t="s">
        <v>2416</v>
      </c>
      <c r="I880" s="13" t="s">
        <v>3415</v>
      </c>
      <c r="J880" s="21" t="s">
        <v>34</v>
      </c>
      <c r="K880" s="24" t="s">
        <v>2337</v>
      </c>
      <c r="L880" s="135">
        <v>45146</v>
      </c>
      <c r="M880" s="176">
        <v>8239.99</v>
      </c>
      <c r="N880" s="255" t="str">
        <f t="shared" si="11"/>
        <v>5150-1241-3-0350</v>
      </c>
    </row>
    <row r="881" spans="1:14" ht="35.1" customHeight="1" x14ac:dyDescent="0.7">
      <c r="A881" s="12">
        <v>219</v>
      </c>
      <c r="B881" s="24" t="s">
        <v>2418</v>
      </c>
      <c r="C881" s="24" t="s">
        <v>510</v>
      </c>
      <c r="D881" s="24" t="s">
        <v>2413</v>
      </c>
      <c r="E881" s="24" t="s">
        <v>45</v>
      </c>
      <c r="F881" s="131" t="s">
        <v>2414</v>
      </c>
      <c r="G881" s="24" t="s">
        <v>2335</v>
      </c>
      <c r="H881" s="24" t="s">
        <v>2419</v>
      </c>
      <c r="I881" s="13" t="s">
        <v>2260</v>
      </c>
      <c r="J881" s="21" t="s">
        <v>34</v>
      </c>
      <c r="K881" s="24" t="s">
        <v>2337</v>
      </c>
      <c r="L881" s="135">
        <v>45182</v>
      </c>
      <c r="M881" s="176">
        <v>24500</v>
      </c>
      <c r="N881" s="255" t="str">
        <f t="shared" si="11"/>
        <v>5150-1241-3-0351</v>
      </c>
    </row>
    <row r="882" spans="1:14" ht="35.1" customHeight="1" x14ac:dyDescent="0.7">
      <c r="A882" s="12">
        <v>220</v>
      </c>
      <c r="B882" s="24" t="s">
        <v>2420</v>
      </c>
      <c r="C882" s="24" t="s">
        <v>492</v>
      </c>
      <c r="D882" s="24" t="s">
        <v>568</v>
      </c>
      <c r="E882" s="24" t="s">
        <v>736</v>
      </c>
      <c r="F882" s="24" t="s">
        <v>2421</v>
      </c>
      <c r="G882" s="24" t="s">
        <v>461</v>
      </c>
      <c r="H882" s="24" t="s">
        <v>2422</v>
      </c>
      <c r="I882" s="13" t="s">
        <v>3416</v>
      </c>
      <c r="J882" s="21" t="s">
        <v>34</v>
      </c>
      <c r="K882" s="24" t="s">
        <v>2337</v>
      </c>
      <c r="L882" s="135">
        <v>45182</v>
      </c>
      <c r="M882" s="176">
        <v>8500</v>
      </c>
      <c r="N882" s="255" t="str">
        <f t="shared" si="11"/>
        <v>5150-1241-3-0352</v>
      </c>
    </row>
    <row r="883" spans="1:14" ht="35.1" customHeight="1" x14ac:dyDescent="0.7">
      <c r="A883" s="12">
        <v>221</v>
      </c>
      <c r="B883" s="24" t="s">
        <v>2423</v>
      </c>
      <c r="C883" s="24" t="s">
        <v>492</v>
      </c>
      <c r="D883" s="24" t="s">
        <v>668</v>
      </c>
      <c r="E883" s="24" t="s">
        <v>736</v>
      </c>
      <c r="F883" s="24" t="s">
        <v>2270</v>
      </c>
      <c r="G883" s="24" t="s">
        <v>461</v>
      </c>
      <c r="H883" s="24" t="s">
        <v>2424</v>
      </c>
      <c r="I883" s="13" t="s">
        <v>3517</v>
      </c>
      <c r="J883" s="21" t="s">
        <v>34</v>
      </c>
      <c r="K883" s="24" t="s">
        <v>2337</v>
      </c>
      <c r="L883" s="135">
        <v>45182</v>
      </c>
      <c r="M883" s="138">
        <v>13572</v>
      </c>
      <c r="N883" s="255" t="str">
        <f t="shared" si="11"/>
        <v>5150-1241-3-0353</v>
      </c>
    </row>
    <row r="884" spans="1:14" ht="35.1" customHeight="1" x14ac:dyDescent="0.7">
      <c r="A884" s="12">
        <v>222</v>
      </c>
      <c r="B884" s="24" t="s">
        <v>2432</v>
      </c>
      <c r="C884" s="24" t="s">
        <v>492</v>
      </c>
      <c r="D884" s="24" t="s">
        <v>2433</v>
      </c>
      <c r="E884" s="24" t="s">
        <v>736</v>
      </c>
      <c r="F884" s="24" t="s">
        <v>2434</v>
      </c>
      <c r="G884" s="24" t="s">
        <v>2435</v>
      </c>
      <c r="H884" s="24" t="s">
        <v>2436</v>
      </c>
      <c r="I884" s="13" t="s">
        <v>1019</v>
      </c>
      <c r="J884" s="21" t="s">
        <v>34</v>
      </c>
      <c r="K884" s="24" t="s">
        <v>2337</v>
      </c>
      <c r="L884" s="135">
        <v>45207</v>
      </c>
      <c r="M884" s="138">
        <v>14720.39</v>
      </c>
      <c r="N884" s="255" t="str">
        <f t="shared" si="11"/>
        <v>5150-1241-3-0354</v>
      </c>
    </row>
    <row r="885" spans="1:14" ht="35.1" customHeight="1" x14ac:dyDescent="0.7">
      <c r="A885" s="12">
        <v>223</v>
      </c>
      <c r="B885" s="24" t="s">
        <v>2441</v>
      </c>
      <c r="C885" s="24" t="s">
        <v>517</v>
      </c>
      <c r="D885" s="24" t="s">
        <v>2450</v>
      </c>
      <c r="E885" s="24" t="s">
        <v>2375</v>
      </c>
      <c r="F885" s="24" t="s">
        <v>2451</v>
      </c>
      <c r="G885" s="24" t="s">
        <v>32</v>
      </c>
      <c r="H885" s="131">
        <v>30099991419</v>
      </c>
      <c r="I885" s="13" t="s">
        <v>107</v>
      </c>
      <c r="J885" s="21" t="s">
        <v>34</v>
      </c>
      <c r="K885" s="24" t="s">
        <v>2337</v>
      </c>
      <c r="L885" s="135">
        <v>45245</v>
      </c>
      <c r="M885" s="138">
        <v>3857</v>
      </c>
      <c r="N885" s="255" t="str">
        <f t="shared" si="11"/>
        <v>5150-1241-3-0356</v>
      </c>
    </row>
    <row r="886" spans="1:14" ht="35.1" customHeight="1" x14ac:dyDescent="0.7">
      <c r="A886" s="12">
        <v>224</v>
      </c>
      <c r="B886" s="24" t="s">
        <v>2442</v>
      </c>
      <c r="C886" s="24" t="s">
        <v>517</v>
      </c>
      <c r="D886" s="24" t="s">
        <v>2450</v>
      </c>
      <c r="E886" s="24" t="s">
        <v>2375</v>
      </c>
      <c r="F886" s="24" t="s">
        <v>2451</v>
      </c>
      <c r="G886" s="24" t="s">
        <v>32</v>
      </c>
      <c r="H886" s="131">
        <v>30099991420</v>
      </c>
      <c r="I886" s="13" t="s">
        <v>118</v>
      </c>
      <c r="J886" s="21" t="s">
        <v>34</v>
      </c>
      <c r="K886" s="24" t="s">
        <v>2337</v>
      </c>
      <c r="L886" s="135">
        <v>45245</v>
      </c>
      <c r="M886" s="138">
        <v>3857</v>
      </c>
      <c r="N886" s="255" t="str">
        <f t="shared" si="11"/>
        <v>5150-1241-3-0357</v>
      </c>
    </row>
    <row r="887" spans="1:14" ht="35.1" customHeight="1" x14ac:dyDescent="0.7">
      <c r="A887" s="12">
        <v>225</v>
      </c>
      <c r="B887" s="24" t="s">
        <v>2443</v>
      </c>
      <c r="C887" s="24" t="s">
        <v>517</v>
      </c>
      <c r="D887" s="24" t="s">
        <v>2450</v>
      </c>
      <c r="E887" s="24" t="s">
        <v>2375</v>
      </c>
      <c r="F887" s="24" t="s">
        <v>2451</v>
      </c>
      <c r="G887" s="24" t="s">
        <v>32</v>
      </c>
      <c r="H887" s="131">
        <v>30099991418</v>
      </c>
      <c r="I887" s="13" t="s">
        <v>234</v>
      </c>
      <c r="J887" s="21" t="s">
        <v>34</v>
      </c>
      <c r="K887" s="24" t="s">
        <v>2337</v>
      </c>
      <c r="L887" s="135">
        <v>45245</v>
      </c>
      <c r="M887" s="138">
        <v>3857</v>
      </c>
      <c r="N887" s="255" t="str">
        <f t="shared" si="11"/>
        <v>5150-1241-3-0358</v>
      </c>
    </row>
    <row r="888" spans="1:14" ht="35.1" customHeight="1" x14ac:dyDescent="0.7">
      <c r="A888" s="12">
        <v>226</v>
      </c>
      <c r="B888" s="24" t="s">
        <v>2444</v>
      </c>
      <c r="C888" s="24" t="s">
        <v>517</v>
      </c>
      <c r="D888" s="24" t="s">
        <v>2450</v>
      </c>
      <c r="E888" s="24" t="s">
        <v>2375</v>
      </c>
      <c r="F888" s="24" t="s">
        <v>2451</v>
      </c>
      <c r="G888" s="24" t="s">
        <v>32</v>
      </c>
      <c r="H888" s="131">
        <v>30099991421</v>
      </c>
      <c r="I888" s="13" t="s">
        <v>69</v>
      </c>
      <c r="J888" s="21" t="s">
        <v>34</v>
      </c>
      <c r="K888" s="24" t="s">
        <v>2337</v>
      </c>
      <c r="L888" s="135">
        <v>45245</v>
      </c>
      <c r="M888" s="138">
        <v>3857</v>
      </c>
      <c r="N888" s="255" t="str">
        <f t="shared" si="11"/>
        <v>5150-1241-3-0359</v>
      </c>
    </row>
    <row r="889" spans="1:14" ht="35.1" customHeight="1" x14ac:dyDescent="0.7">
      <c r="A889" s="12">
        <v>227</v>
      </c>
      <c r="B889" s="24" t="s">
        <v>2445</v>
      </c>
      <c r="C889" s="24" t="s">
        <v>517</v>
      </c>
      <c r="D889" s="24" t="s">
        <v>2450</v>
      </c>
      <c r="E889" s="24" t="s">
        <v>2375</v>
      </c>
      <c r="F889" s="24" t="s">
        <v>2451</v>
      </c>
      <c r="G889" s="24" t="s">
        <v>32</v>
      </c>
      <c r="H889" s="131">
        <v>30099991582</v>
      </c>
      <c r="I889" s="13" t="s">
        <v>266</v>
      </c>
      <c r="J889" s="21" t="s">
        <v>34</v>
      </c>
      <c r="K889" s="24" t="s">
        <v>2337</v>
      </c>
      <c r="L889" s="135">
        <v>45245</v>
      </c>
      <c r="M889" s="138">
        <v>3857</v>
      </c>
      <c r="N889" s="255" t="str">
        <f t="shared" si="11"/>
        <v>5150-1241-3-0360</v>
      </c>
    </row>
    <row r="890" spans="1:14" ht="35.1" customHeight="1" x14ac:dyDescent="0.7">
      <c r="A890" s="12">
        <v>228</v>
      </c>
      <c r="B890" s="24" t="s">
        <v>2446</v>
      </c>
      <c r="C890" s="24" t="s">
        <v>517</v>
      </c>
      <c r="D890" s="24" t="s">
        <v>2450</v>
      </c>
      <c r="E890" s="24" t="s">
        <v>2375</v>
      </c>
      <c r="F890" s="24" t="s">
        <v>2451</v>
      </c>
      <c r="G890" s="24" t="s">
        <v>32</v>
      </c>
      <c r="H890" s="131">
        <v>30099991422</v>
      </c>
      <c r="I890" s="13" t="s">
        <v>2263</v>
      </c>
      <c r="J890" s="21" t="s">
        <v>34</v>
      </c>
      <c r="K890" s="24" t="s">
        <v>2337</v>
      </c>
      <c r="L890" s="135">
        <v>45245</v>
      </c>
      <c r="M890" s="138">
        <v>3857</v>
      </c>
      <c r="N890" s="255" t="str">
        <f t="shared" si="11"/>
        <v>5150-1241-3-0361</v>
      </c>
    </row>
    <row r="891" spans="1:14" ht="35.1" customHeight="1" x14ac:dyDescent="0.7">
      <c r="A891" s="12">
        <v>229</v>
      </c>
      <c r="B891" s="24" t="s">
        <v>2447</v>
      </c>
      <c r="C891" s="24" t="s">
        <v>517</v>
      </c>
      <c r="D891" s="24" t="s">
        <v>2791</v>
      </c>
      <c r="E891" s="24" t="s">
        <v>2375</v>
      </c>
      <c r="F891" s="24" t="s">
        <v>2451</v>
      </c>
      <c r="G891" s="24" t="s">
        <v>32</v>
      </c>
      <c r="H891" s="131">
        <v>30099991423</v>
      </c>
      <c r="I891" s="13" t="s">
        <v>2402</v>
      </c>
      <c r="J891" s="21" t="s">
        <v>34</v>
      </c>
      <c r="K891" s="24" t="s">
        <v>2337</v>
      </c>
      <c r="L891" s="135">
        <v>45237</v>
      </c>
      <c r="M891" s="138">
        <v>3740.0925999999999</v>
      </c>
      <c r="N891" s="255" t="str">
        <f t="shared" si="11"/>
        <v>5150-1241-3-0362</v>
      </c>
    </row>
    <row r="892" spans="1:14" ht="35.1" customHeight="1" x14ac:dyDescent="0.7">
      <c r="A892" s="12">
        <v>230</v>
      </c>
      <c r="B892" s="24" t="s">
        <v>2448</v>
      </c>
      <c r="C892" s="24" t="s">
        <v>689</v>
      </c>
      <c r="D892" s="24" t="s">
        <v>506</v>
      </c>
      <c r="E892" s="24" t="s">
        <v>689</v>
      </c>
      <c r="F892" s="24"/>
      <c r="G892" s="24" t="s">
        <v>97</v>
      </c>
      <c r="H892" s="24" t="s">
        <v>2454</v>
      </c>
      <c r="I892" s="13" t="s">
        <v>2263</v>
      </c>
      <c r="J892" s="21" t="s">
        <v>34</v>
      </c>
      <c r="K892" s="24" t="s">
        <v>2337</v>
      </c>
      <c r="L892" s="135">
        <v>45237</v>
      </c>
      <c r="M892" s="138">
        <v>16416.91</v>
      </c>
      <c r="N892" s="255" t="str">
        <f t="shared" si="11"/>
        <v>5150-1241-3-0363</v>
      </c>
    </row>
    <row r="893" spans="1:14" ht="35.1" customHeight="1" x14ac:dyDescent="0.7">
      <c r="A893" s="12">
        <v>231</v>
      </c>
      <c r="B893" s="24" t="s">
        <v>2449</v>
      </c>
      <c r="C893" s="24" t="s">
        <v>2387</v>
      </c>
      <c r="D893" s="24" t="s">
        <v>762</v>
      </c>
      <c r="E893" s="24" t="s">
        <v>744</v>
      </c>
      <c r="F893" s="24" t="s">
        <v>2452</v>
      </c>
      <c r="G893" s="24" t="s">
        <v>21</v>
      </c>
      <c r="H893" s="24" t="s">
        <v>2453</v>
      </c>
      <c r="I893" s="13" t="s">
        <v>2263</v>
      </c>
      <c r="J893" s="21" t="s">
        <v>34</v>
      </c>
      <c r="K893" s="24" t="s">
        <v>2337</v>
      </c>
      <c r="L893" s="135">
        <v>45237</v>
      </c>
      <c r="M893" s="138">
        <v>14071.63</v>
      </c>
      <c r="N893" s="255" t="str">
        <f t="shared" si="11"/>
        <v>5150-1241-3-0364</v>
      </c>
    </row>
    <row r="894" spans="1:14" ht="35.1" customHeight="1" x14ac:dyDescent="0.7">
      <c r="A894" s="12">
        <v>232</v>
      </c>
      <c r="B894" s="24" t="s">
        <v>2455</v>
      </c>
      <c r="C894" s="24" t="s">
        <v>689</v>
      </c>
      <c r="D894" s="24" t="s">
        <v>506</v>
      </c>
      <c r="E894" s="24" t="s">
        <v>689</v>
      </c>
      <c r="F894" s="24" t="s">
        <v>2460</v>
      </c>
      <c r="G894" s="24" t="s">
        <v>32</v>
      </c>
      <c r="H894" s="24" t="s">
        <v>2461</v>
      </c>
      <c r="I894" s="13" t="s">
        <v>2252</v>
      </c>
      <c r="J894" s="21" t="s">
        <v>34</v>
      </c>
      <c r="K894" s="24" t="s">
        <v>1303</v>
      </c>
      <c r="L894" s="135">
        <v>45264</v>
      </c>
      <c r="M894" s="138">
        <v>16717.72</v>
      </c>
      <c r="N894" s="255" t="str">
        <f t="shared" si="11"/>
        <v>5150-1241-3-0365</v>
      </c>
    </row>
    <row r="895" spans="1:14" ht="35.1" customHeight="1" x14ac:dyDescent="0.7">
      <c r="A895" s="12">
        <v>233</v>
      </c>
      <c r="B895" s="275" t="s">
        <v>2456</v>
      </c>
      <c r="C895" s="24" t="s">
        <v>689</v>
      </c>
      <c r="D895" s="24" t="s">
        <v>760</v>
      </c>
      <c r="E895" s="24" t="s">
        <v>689</v>
      </c>
      <c r="F895" s="24" t="s">
        <v>2488</v>
      </c>
      <c r="G895" s="24" t="s">
        <v>97</v>
      </c>
      <c r="H895" s="24" t="s">
        <v>2479</v>
      </c>
      <c r="I895" s="13" t="s">
        <v>320</v>
      </c>
      <c r="J895" s="21" t="s">
        <v>34</v>
      </c>
      <c r="K895" s="24" t="s">
        <v>1303</v>
      </c>
      <c r="L895" s="135">
        <v>45290</v>
      </c>
      <c r="M895" s="138">
        <v>19256</v>
      </c>
      <c r="N895" s="255" t="str">
        <f t="shared" si="11"/>
        <v>5150-1241-3-0366</v>
      </c>
    </row>
    <row r="896" spans="1:14" ht="35.1" customHeight="1" x14ac:dyDescent="0.7">
      <c r="A896" s="12">
        <v>234</v>
      </c>
      <c r="B896" s="24" t="s">
        <v>2457</v>
      </c>
      <c r="C896" s="24" t="s">
        <v>689</v>
      </c>
      <c r="D896" s="24" t="s">
        <v>760</v>
      </c>
      <c r="E896" s="24" t="s">
        <v>689</v>
      </c>
      <c r="F896" s="24" t="str">
        <f t="shared" ref="F896:G898" si="12">F895</f>
        <v>P112F</v>
      </c>
      <c r="G896" s="24" t="s">
        <v>461</v>
      </c>
      <c r="H896" s="24" t="s">
        <v>2480</v>
      </c>
      <c r="I896" s="13" t="s">
        <v>2402</v>
      </c>
      <c r="J896" s="21" t="s">
        <v>34</v>
      </c>
      <c r="K896" s="24" t="s">
        <v>1303</v>
      </c>
      <c r="L896" s="135">
        <v>45290</v>
      </c>
      <c r="M896" s="138">
        <v>19256</v>
      </c>
      <c r="N896" s="255" t="str">
        <f t="shared" si="11"/>
        <v>5150-1241-3-0367</v>
      </c>
    </row>
    <row r="897" spans="1:14" ht="35.1" customHeight="1" x14ac:dyDescent="0.7">
      <c r="A897" s="12">
        <v>235</v>
      </c>
      <c r="B897" s="24" t="s">
        <v>2458</v>
      </c>
      <c r="C897" s="24" t="s">
        <v>689</v>
      </c>
      <c r="D897" s="24" t="s">
        <v>760</v>
      </c>
      <c r="E897" s="24" t="s">
        <v>689</v>
      </c>
      <c r="F897" s="24" t="str">
        <f t="shared" si="12"/>
        <v>P112F</v>
      </c>
      <c r="G897" s="24" t="str">
        <f t="shared" si="12"/>
        <v>NEGRA</v>
      </c>
      <c r="H897" s="24" t="s">
        <v>2481</v>
      </c>
      <c r="I897" s="13" t="s">
        <v>1019</v>
      </c>
      <c r="J897" s="21" t="s">
        <v>34</v>
      </c>
      <c r="K897" s="24" t="s">
        <v>1303</v>
      </c>
      <c r="L897" s="135">
        <f>L896</f>
        <v>45290</v>
      </c>
      <c r="M897" s="138">
        <v>19256</v>
      </c>
      <c r="N897" s="255" t="str">
        <f t="shared" si="11"/>
        <v>5150-1241-3-0368</v>
      </c>
    </row>
    <row r="898" spans="1:14" ht="35.1" customHeight="1" x14ac:dyDescent="0.7">
      <c r="A898" s="12">
        <v>236</v>
      </c>
      <c r="B898" s="24" t="s">
        <v>2459</v>
      </c>
      <c r="C898" s="24" t="s">
        <v>689</v>
      </c>
      <c r="D898" s="24" t="s">
        <v>760</v>
      </c>
      <c r="E898" s="24" t="s">
        <v>689</v>
      </c>
      <c r="F898" s="24" t="str">
        <f t="shared" si="12"/>
        <v>P112F</v>
      </c>
      <c r="G898" s="24" t="str">
        <f t="shared" si="12"/>
        <v>NEGRA</v>
      </c>
      <c r="H898" s="24" t="s">
        <v>2482</v>
      </c>
      <c r="I898" s="13" t="s">
        <v>234</v>
      </c>
      <c r="J898" s="21" t="s">
        <v>34</v>
      </c>
      <c r="K898" s="24" t="s">
        <v>1303</v>
      </c>
      <c r="L898" s="135">
        <f>L897</f>
        <v>45290</v>
      </c>
      <c r="M898" s="138">
        <v>19256</v>
      </c>
      <c r="N898" s="255" t="str">
        <f t="shared" si="11"/>
        <v>5150-1241-3-0369</v>
      </c>
    </row>
    <row r="899" spans="1:14" ht="35.1" customHeight="1" x14ac:dyDescent="0.7">
      <c r="A899" s="12">
        <v>237</v>
      </c>
      <c r="B899" s="24" t="s">
        <v>2462</v>
      </c>
      <c r="C899" s="24" t="s">
        <v>742</v>
      </c>
      <c r="D899" s="24" t="s">
        <v>568</v>
      </c>
      <c r="E899" s="24" t="s">
        <v>744</v>
      </c>
      <c r="F899" s="24" t="s">
        <v>2463</v>
      </c>
      <c r="G899" s="24" t="s">
        <v>32</v>
      </c>
      <c r="H899" s="24" t="s">
        <v>2464</v>
      </c>
      <c r="I899" s="13" t="s">
        <v>2252</v>
      </c>
      <c r="J899" s="21" t="s">
        <v>34</v>
      </c>
      <c r="K899" s="24" t="s">
        <v>2337</v>
      </c>
      <c r="L899" s="135">
        <v>45290</v>
      </c>
      <c r="M899" s="138">
        <v>14268</v>
      </c>
      <c r="N899" s="255" t="str">
        <f t="shared" si="11"/>
        <v>5150-1241-3-0370</v>
      </c>
    </row>
    <row r="900" spans="1:14" ht="35.1" customHeight="1" x14ac:dyDescent="0.7">
      <c r="A900" s="12">
        <v>238</v>
      </c>
      <c r="B900" s="24" t="s">
        <v>2465</v>
      </c>
      <c r="C900" s="24" t="s">
        <v>742</v>
      </c>
      <c r="D900" s="24" t="s">
        <v>668</v>
      </c>
      <c r="E900" s="24" t="s">
        <v>744</v>
      </c>
      <c r="F900" s="24" t="s">
        <v>2463</v>
      </c>
      <c r="G900" s="24" t="s">
        <v>32</v>
      </c>
      <c r="H900" s="24" t="s">
        <v>2468</v>
      </c>
      <c r="I900" s="13" t="s">
        <v>2252</v>
      </c>
      <c r="J900" s="21" t="s">
        <v>34</v>
      </c>
      <c r="K900" s="24" t="s">
        <v>135</v>
      </c>
      <c r="L900" s="135">
        <v>45261</v>
      </c>
      <c r="M900" s="138">
        <v>14268</v>
      </c>
      <c r="N900" s="255" t="str">
        <f t="shared" si="11"/>
        <v>5150-1241-3-0371</v>
      </c>
    </row>
    <row r="901" spans="1:14" ht="35.1" customHeight="1" x14ac:dyDescent="0.7">
      <c r="A901" s="12">
        <v>239</v>
      </c>
      <c r="B901" s="24" t="s">
        <v>2466</v>
      </c>
      <c r="C901" s="24" t="s">
        <v>742</v>
      </c>
      <c r="D901" s="24" t="s">
        <v>668</v>
      </c>
      <c r="E901" s="24" t="s">
        <v>744</v>
      </c>
      <c r="F901" s="24" t="s">
        <v>2467</v>
      </c>
      <c r="G901" s="24" t="s">
        <v>32</v>
      </c>
      <c r="H901" s="24" t="s">
        <v>2469</v>
      </c>
      <c r="I901" s="13" t="s">
        <v>2252</v>
      </c>
      <c r="J901" s="21" t="s">
        <v>34</v>
      </c>
      <c r="K901" s="24" t="s">
        <v>135</v>
      </c>
      <c r="L901" s="135">
        <v>45261</v>
      </c>
      <c r="M901" s="138">
        <v>14268</v>
      </c>
      <c r="N901" s="255" t="str">
        <f t="shared" si="11"/>
        <v>5150-1241-3-0372</v>
      </c>
    </row>
    <row r="902" spans="1:14" ht="35.1" customHeight="1" x14ac:dyDescent="0.7">
      <c r="A902" s="12">
        <v>240</v>
      </c>
      <c r="B902" s="24" t="s">
        <v>2470</v>
      </c>
      <c r="C902" s="24" t="s">
        <v>2472</v>
      </c>
      <c r="D902" s="24" t="s">
        <v>868</v>
      </c>
      <c r="E902" s="24" t="s">
        <v>744</v>
      </c>
      <c r="F902" s="24" t="s">
        <v>2473</v>
      </c>
      <c r="G902" s="24" t="s">
        <v>461</v>
      </c>
      <c r="H902" s="24" t="s">
        <v>2728</v>
      </c>
      <c r="I902" s="13" t="s">
        <v>2402</v>
      </c>
      <c r="J902" s="21" t="s">
        <v>34</v>
      </c>
      <c r="K902" s="24" t="s">
        <v>1303</v>
      </c>
      <c r="L902" s="135">
        <v>45281</v>
      </c>
      <c r="M902" s="138">
        <v>6206</v>
      </c>
      <c r="N902" s="255" t="str">
        <f t="shared" si="11"/>
        <v>5150-1241-3-0373</v>
      </c>
    </row>
    <row r="903" spans="1:14" ht="35.1" customHeight="1" x14ac:dyDescent="0.7">
      <c r="A903" s="12">
        <v>241</v>
      </c>
      <c r="B903" s="24" t="s">
        <v>2471</v>
      </c>
      <c r="C903" s="24" t="s">
        <v>492</v>
      </c>
      <c r="D903" s="24" t="s">
        <v>668</v>
      </c>
      <c r="E903" s="24" t="s">
        <v>736</v>
      </c>
      <c r="F903" s="24" t="s">
        <v>2474</v>
      </c>
      <c r="G903" s="24" t="s">
        <v>461</v>
      </c>
      <c r="H903" s="131" t="s">
        <v>2483</v>
      </c>
      <c r="I903" s="13" t="s">
        <v>1852</v>
      </c>
      <c r="J903" s="21" t="s">
        <v>34</v>
      </c>
      <c r="K903" s="24" t="s">
        <v>1303</v>
      </c>
      <c r="L903" s="135">
        <v>45281</v>
      </c>
      <c r="M903" s="138">
        <v>4872</v>
      </c>
      <c r="N903" s="255" t="str">
        <f t="shared" si="11"/>
        <v>5150-1241-3-0374</v>
      </c>
    </row>
    <row r="904" spans="1:14" ht="35.1" customHeight="1" x14ac:dyDescent="0.7">
      <c r="A904" s="12">
        <v>242</v>
      </c>
      <c r="B904" s="24" t="s">
        <v>2741</v>
      </c>
      <c r="C904" s="24" t="s">
        <v>2731</v>
      </c>
      <c r="D904" s="24" t="s">
        <v>2247</v>
      </c>
      <c r="E904" s="24" t="s">
        <v>744</v>
      </c>
      <c r="F904" s="24" t="s">
        <v>2732</v>
      </c>
      <c r="G904" s="24" t="s">
        <v>97</v>
      </c>
      <c r="H904" s="131" t="s">
        <v>2733</v>
      </c>
      <c r="I904" s="13" t="s">
        <v>2402</v>
      </c>
      <c r="J904" s="21" t="s">
        <v>34</v>
      </c>
      <c r="K904" s="24" t="s">
        <v>135</v>
      </c>
      <c r="L904" s="135">
        <v>45329</v>
      </c>
      <c r="M904" s="138">
        <v>8450</v>
      </c>
      <c r="N904" s="255" t="str">
        <f t="shared" si="11"/>
        <v>5150-1241-3-0380</v>
      </c>
    </row>
    <row r="905" spans="1:14" ht="35.1" customHeight="1" x14ac:dyDescent="0.7">
      <c r="A905" s="12">
        <v>243</v>
      </c>
      <c r="B905" t="s">
        <v>2758</v>
      </c>
      <c r="C905" s="24" t="s">
        <v>2752</v>
      </c>
      <c r="D905" s="24" t="s">
        <v>501</v>
      </c>
      <c r="E905" s="24" t="s">
        <v>45</v>
      </c>
      <c r="F905" s="24" t="s">
        <v>2753</v>
      </c>
      <c r="G905" s="24" t="s">
        <v>32</v>
      </c>
      <c r="H905" s="131" t="s">
        <v>22</v>
      </c>
      <c r="I905" s="13" t="s">
        <v>2252</v>
      </c>
      <c r="J905" s="21" t="s">
        <v>34</v>
      </c>
      <c r="K905" s="24" t="s">
        <v>135</v>
      </c>
      <c r="L905" s="135">
        <v>45342</v>
      </c>
      <c r="M905" s="138">
        <v>23258</v>
      </c>
      <c r="N905" s="255" t="str">
        <f t="shared" si="11"/>
        <v>5150-1241-3-0381</v>
      </c>
    </row>
    <row r="906" spans="1:14" ht="35.1" customHeight="1" x14ac:dyDescent="0.7">
      <c r="A906" s="12">
        <v>244</v>
      </c>
      <c r="B906" s="24" t="s">
        <v>2759</v>
      </c>
      <c r="C906" s="24" t="s">
        <v>517</v>
      </c>
      <c r="D906" s="24" t="s">
        <v>738</v>
      </c>
      <c r="E906" s="24" t="s">
        <v>2375</v>
      </c>
      <c r="F906" s="131">
        <v>7016</v>
      </c>
      <c r="G906" s="24" t="s">
        <v>32</v>
      </c>
      <c r="H906" s="131">
        <v>220617059</v>
      </c>
      <c r="I906" s="13" t="s">
        <v>2252</v>
      </c>
      <c r="J906" s="21" t="s">
        <v>34</v>
      </c>
      <c r="K906" s="24" t="s">
        <v>135</v>
      </c>
      <c r="L906" s="135">
        <v>45342</v>
      </c>
      <c r="M906" s="138">
        <v>2378</v>
      </c>
      <c r="N906" s="255" t="str">
        <f t="shared" si="11"/>
        <v>5150-1241-3-0382</v>
      </c>
    </row>
    <row r="907" spans="1:14" ht="35.1" customHeight="1" x14ac:dyDescent="0.7">
      <c r="A907" s="12">
        <v>245</v>
      </c>
      <c r="B907" s="24" t="s">
        <v>2763</v>
      </c>
      <c r="C907" s="24" t="s">
        <v>2387</v>
      </c>
      <c r="D907" s="24" t="s">
        <v>668</v>
      </c>
      <c r="E907" s="24" t="s">
        <v>2770</v>
      </c>
      <c r="F907" s="24" t="s">
        <v>2765</v>
      </c>
      <c r="G907" s="24" t="s">
        <v>21</v>
      </c>
      <c r="H907" s="131" t="s">
        <v>2771</v>
      </c>
      <c r="I907" s="13" t="s">
        <v>320</v>
      </c>
      <c r="J907" s="21" t="s">
        <v>34</v>
      </c>
      <c r="K907" s="24" t="s">
        <v>135</v>
      </c>
      <c r="L907" s="135">
        <v>45356</v>
      </c>
      <c r="M907" s="138">
        <v>11913.194890000001</v>
      </c>
      <c r="N907" s="255" t="str">
        <f t="shared" si="11"/>
        <v>5150-1241-3-0383</v>
      </c>
    </row>
    <row r="908" spans="1:14" ht="35.1" customHeight="1" x14ac:dyDescent="0.7">
      <c r="A908" s="12">
        <v>246</v>
      </c>
      <c r="B908" s="24" t="s">
        <v>2764</v>
      </c>
      <c r="C908" s="24" t="s">
        <v>517</v>
      </c>
      <c r="D908" s="24" t="s">
        <v>667</v>
      </c>
      <c r="E908" s="24" t="s">
        <v>884</v>
      </c>
      <c r="F908" s="24" t="s">
        <v>2769</v>
      </c>
      <c r="G908" s="24" t="s">
        <v>764</v>
      </c>
      <c r="H908" s="131" t="s">
        <v>22</v>
      </c>
      <c r="I908" s="13" t="s">
        <v>3415</v>
      </c>
      <c r="J908" s="21" t="s">
        <v>34</v>
      </c>
      <c r="K908" s="24" t="s">
        <v>135</v>
      </c>
      <c r="L908" s="135">
        <v>45356</v>
      </c>
      <c r="M908" s="138">
        <v>3251.2853500000001</v>
      </c>
      <c r="N908" s="255" t="str">
        <f t="shared" si="11"/>
        <v>5150-1241-3-0384</v>
      </c>
    </row>
    <row r="909" spans="1:14" ht="35.1" customHeight="1" x14ac:dyDescent="0.7">
      <c r="A909" s="12">
        <v>247</v>
      </c>
      <c r="B909" s="275" t="s">
        <v>2777</v>
      </c>
      <c r="C909" s="24" t="s">
        <v>476</v>
      </c>
      <c r="D909" s="24" t="s">
        <v>506</v>
      </c>
      <c r="E909" s="24" t="s">
        <v>689</v>
      </c>
      <c r="F909" s="24" t="s">
        <v>2785</v>
      </c>
      <c r="G909" s="24" t="s">
        <v>97</v>
      </c>
      <c r="H909" s="131" t="s">
        <v>2784</v>
      </c>
      <c r="I909" s="13" t="s">
        <v>3415</v>
      </c>
      <c r="J909" s="21" t="s">
        <v>34</v>
      </c>
      <c r="K909" s="24" t="s">
        <v>2783</v>
      </c>
      <c r="L909" s="135">
        <v>45391</v>
      </c>
      <c r="M909" s="138">
        <v>12275.569847999999</v>
      </c>
      <c r="N909" s="255" t="str">
        <f t="shared" si="11"/>
        <v>5150-1241-3-0385</v>
      </c>
    </row>
    <row r="910" spans="1:14" ht="35.1" customHeight="1" x14ac:dyDescent="0.7">
      <c r="A910" s="12">
        <v>248</v>
      </c>
      <c r="B910" s="24" t="s">
        <v>2778</v>
      </c>
      <c r="C910" s="24" t="s">
        <v>2387</v>
      </c>
      <c r="D910" s="24" t="s">
        <v>1045</v>
      </c>
      <c r="E910" s="24" t="s">
        <v>744</v>
      </c>
      <c r="F910" s="24" t="s">
        <v>3223</v>
      </c>
      <c r="G910" s="24" t="s">
        <v>97</v>
      </c>
      <c r="H910" s="131" t="s">
        <v>3224</v>
      </c>
      <c r="I910" s="13" t="s">
        <v>2252</v>
      </c>
      <c r="J910" s="21" t="s">
        <v>59</v>
      </c>
      <c r="K910" s="24" t="s">
        <v>2783</v>
      </c>
      <c r="L910" s="135">
        <v>45391</v>
      </c>
      <c r="M910" s="138">
        <v>11913.2</v>
      </c>
      <c r="N910" s="255" t="str">
        <f t="shared" si="11"/>
        <v>5150-1241-3-0386</v>
      </c>
    </row>
    <row r="911" spans="1:14" ht="35.1" customHeight="1" x14ac:dyDescent="0.7">
      <c r="A911" s="12">
        <v>249</v>
      </c>
      <c r="B911" s="24" t="s">
        <v>2786</v>
      </c>
      <c r="C911" s="24" t="s">
        <v>476</v>
      </c>
      <c r="D911" s="24" t="s">
        <v>484</v>
      </c>
      <c r="E911" s="24" t="s">
        <v>45</v>
      </c>
      <c r="F911" s="24" t="s">
        <v>2795</v>
      </c>
      <c r="G911" s="24" t="s">
        <v>32</v>
      </c>
      <c r="H911" s="131"/>
      <c r="I911" s="13" t="s">
        <v>1019</v>
      </c>
      <c r="J911" s="21" t="s">
        <v>34</v>
      </c>
      <c r="K911" s="24" t="s">
        <v>2783</v>
      </c>
      <c r="L911" s="135">
        <v>45420</v>
      </c>
      <c r="M911" s="138">
        <v>11913.988799999999</v>
      </c>
      <c r="N911" s="255" t="str">
        <f t="shared" si="11"/>
        <v>5150-1241-3-0387</v>
      </c>
    </row>
    <row r="912" spans="1:14" ht="35.1" customHeight="1" x14ac:dyDescent="0.7">
      <c r="A912" s="12">
        <v>250</v>
      </c>
      <c r="B912" s="24" t="s">
        <v>2799</v>
      </c>
      <c r="C912" s="24" t="s">
        <v>689</v>
      </c>
      <c r="D912" s="24" t="s">
        <v>3411</v>
      </c>
      <c r="E912" s="24" t="s">
        <v>3227</v>
      </c>
      <c r="F912" s="24"/>
      <c r="G912" s="24" t="s">
        <v>97</v>
      </c>
      <c r="H912" s="131" t="s">
        <v>2830</v>
      </c>
      <c r="I912" s="13" t="s">
        <v>2252</v>
      </c>
      <c r="J912" s="21" t="s">
        <v>34</v>
      </c>
      <c r="K912" s="24" t="s">
        <v>2783</v>
      </c>
      <c r="L912" s="135">
        <v>45477</v>
      </c>
      <c r="M912" s="138">
        <v>14017.985896</v>
      </c>
      <c r="N912" s="255" t="str">
        <f t="shared" si="11"/>
        <v>5150-1241-3-0391</v>
      </c>
    </row>
    <row r="913" spans="1:14" ht="35.1" customHeight="1" x14ac:dyDescent="0.7">
      <c r="A913" s="12">
        <v>251</v>
      </c>
      <c r="B913" s="24" t="s">
        <v>2800</v>
      </c>
      <c r="C913" s="24" t="s">
        <v>476</v>
      </c>
      <c r="D913" s="24"/>
      <c r="E913" s="24" t="s">
        <v>45</v>
      </c>
      <c r="F913" s="24" t="s">
        <v>2801</v>
      </c>
      <c r="G913" s="24" t="s">
        <v>32</v>
      </c>
      <c r="H913" s="131" t="s">
        <v>2831</v>
      </c>
      <c r="I913" s="13" t="s">
        <v>2252</v>
      </c>
      <c r="J913" s="21" t="s">
        <v>34</v>
      </c>
      <c r="K913" s="24" t="s">
        <v>2783</v>
      </c>
      <c r="L913" s="135">
        <v>45483</v>
      </c>
      <c r="M913" s="138">
        <v>15602</v>
      </c>
      <c r="N913" s="255" t="str">
        <f t="shared" si="11"/>
        <v>5150-1241-3-0392</v>
      </c>
    </row>
    <row r="914" spans="1:14" ht="35.1" customHeight="1" x14ac:dyDescent="0.7">
      <c r="A914" s="12">
        <v>252</v>
      </c>
      <c r="B914" s="24" t="s">
        <v>3071</v>
      </c>
      <c r="C914" s="24" t="s">
        <v>2739</v>
      </c>
      <c r="D914" s="24" t="s">
        <v>2803</v>
      </c>
      <c r="E914" s="24" t="s">
        <v>2375</v>
      </c>
      <c r="F914" s="24" t="s">
        <v>2891</v>
      </c>
      <c r="G914" s="24" t="s">
        <v>32</v>
      </c>
      <c r="H914" s="131" t="s">
        <v>2832</v>
      </c>
      <c r="I914" s="13" t="s">
        <v>2262</v>
      </c>
      <c r="J914" s="21" t="s">
        <v>34</v>
      </c>
      <c r="K914" s="24" t="s">
        <v>2823</v>
      </c>
      <c r="L914" s="135">
        <v>45492</v>
      </c>
      <c r="M914" s="138">
        <v>1713.66</v>
      </c>
      <c r="N914" s="255" t="str">
        <f t="shared" si="11"/>
        <v>5150-1241-3-0411</v>
      </c>
    </row>
    <row r="915" spans="1:14" ht="35.1" customHeight="1" x14ac:dyDescent="0.7">
      <c r="A915" s="12">
        <v>253</v>
      </c>
      <c r="B915" s="24" t="s">
        <v>3072</v>
      </c>
      <c r="C915" s="24" t="s">
        <v>2739</v>
      </c>
      <c r="D915" s="24" t="s">
        <v>2803</v>
      </c>
      <c r="E915" s="24" t="s">
        <v>2375</v>
      </c>
      <c r="F915" s="24" t="s">
        <v>2891</v>
      </c>
      <c r="G915" s="24" t="s">
        <v>32</v>
      </c>
      <c r="H915" s="131" t="s">
        <v>2833</v>
      </c>
      <c r="I915" s="13" t="s">
        <v>2262</v>
      </c>
      <c r="J915" s="21" t="s">
        <v>34</v>
      </c>
      <c r="K915" s="24" t="s">
        <v>2823</v>
      </c>
      <c r="L915" s="135">
        <v>45492</v>
      </c>
      <c r="M915" s="138">
        <v>1713.656168</v>
      </c>
      <c r="N915" s="255" t="str">
        <f t="shared" si="11"/>
        <v>5150-1241-3-0412</v>
      </c>
    </row>
    <row r="916" spans="1:14" ht="35.1" customHeight="1" x14ac:dyDescent="0.7">
      <c r="A916" s="12">
        <v>254</v>
      </c>
      <c r="B916" s="24" t="s">
        <v>3073</v>
      </c>
      <c r="C916" s="24" t="s">
        <v>2739</v>
      </c>
      <c r="D916" s="24" t="s">
        <v>2803</v>
      </c>
      <c r="E916" s="24" t="s">
        <v>2375</v>
      </c>
      <c r="F916" s="24" t="s">
        <v>2891</v>
      </c>
      <c r="G916" s="24" t="s">
        <v>32</v>
      </c>
      <c r="H916" s="131" t="s">
        <v>2834</v>
      </c>
      <c r="I916" s="13" t="s">
        <v>2262</v>
      </c>
      <c r="J916" s="21" t="s">
        <v>34</v>
      </c>
      <c r="K916" s="24" t="s">
        <v>2823</v>
      </c>
      <c r="L916" s="135">
        <v>45492</v>
      </c>
      <c r="M916" s="138">
        <v>1713.656168</v>
      </c>
      <c r="N916" s="255" t="str">
        <f t="shared" si="11"/>
        <v>5150-1241-3-0413</v>
      </c>
    </row>
    <row r="917" spans="1:14" ht="35.1" customHeight="1" x14ac:dyDescent="0.7">
      <c r="A917" s="12">
        <v>255</v>
      </c>
      <c r="B917" s="24" t="s">
        <v>3074</v>
      </c>
      <c r="C917" s="24" t="s">
        <v>2739</v>
      </c>
      <c r="D917" s="24" t="s">
        <v>2803</v>
      </c>
      <c r="E917" s="24" t="s">
        <v>2375</v>
      </c>
      <c r="F917" s="24" t="s">
        <v>2891</v>
      </c>
      <c r="G917" s="24" t="s">
        <v>32</v>
      </c>
      <c r="H917" s="131" t="s">
        <v>2835</v>
      </c>
      <c r="I917" s="13" t="s">
        <v>2262</v>
      </c>
      <c r="J917" s="21" t="s">
        <v>34</v>
      </c>
      <c r="K917" s="24" t="s">
        <v>2823</v>
      </c>
      <c r="L917" s="135">
        <v>45492</v>
      </c>
      <c r="M917" s="138">
        <v>1713.656168</v>
      </c>
      <c r="N917" s="255" t="str">
        <f t="shared" si="11"/>
        <v>5150-1241-3-0414</v>
      </c>
    </row>
    <row r="918" spans="1:14" ht="35.1" customHeight="1" x14ac:dyDescent="0.7">
      <c r="A918" s="12">
        <v>256</v>
      </c>
      <c r="B918" s="24" t="s">
        <v>3075</v>
      </c>
      <c r="C918" s="24" t="s">
        <v>2739</v>
      </c>
      <c r="D918" s="24" t="s">
        <v>2803</v>
      </c>
      <c r="E918" s="24" t="s">
        <v>2375</v>
      </c>
      <c r="F918" s="24" t="s">
        <v>2891</v>
      </c>
      <c r="G918" s="24" t="s">
        <v>32</v>
      </c>
      <c r="H918" s="131" t="s">
        <v>2836</v>
      </c>
      <c r="I918" s="13" t="s">
        <v>2402</v>
      </c>
      <c r="J918" s="21" t="s">
        <v>34</v>
      </c>
      <c r="K918" s="24" t="s">
        <v>2823</v>
      </c>
      <c r="L918" s="135">
        <v>45492</v>
      </c>
      <c r="M918" s="138">
        <v>1713.656168</v>
      </c>
      <c r="N918" s="255" t="str">
        <f t="shared" si="11"/>
        <v>5150-1241-3-0415</v>
      </c>
    </row>
    <row r="919" spans="1:14" ht="35.1" customHeight="1" x14ac:dyDescent="0.7">
      <c r="A919" s="12">
        <v>257</v>
      </c>
      <c r="B919" s="24" t="s">
        <v>3076</v>
      </c>
      <c r="C919" s="24" t="s">
        <v>2739</v>
      </c>
      <c r="D919" s="24" t="s">
        <v>2803</v>
      </c>
      <c r="E919" s="24" t="s">
        <v>2375</v>
      </c>
      <c r="F919" s="24" t="s">
        <v>2891</v>
      </c>
      <c r="G919" s="24" t="s">
        <v>32</v>
      </c>
      <c r="H919" s="131" t="s">
        <v>2837</v>
      </c>
      <c r="I919" s="13" t="s">
        <v>2262</v>
      </c>
      <c r="J919" s="21" t="s">
        <v>34</v>
      </c>
      <c r="K919" s="24" t="s">
        <v>2823</v>
      </c>
      <c r="L919" s="135">
        <v>45492</v>
      </c>
      <c r="M919" s="138">
        <v>1713.656168</v>
      </c>
      <c r="N919" s="255" t="str">
        <f t="shared" si="11"/>
        <v>5150-1241-3-0416</v>
      </c>
    </row>
    <row r="920" spans="1:14" ht="35.1" customHeight="1" x14ac:dyDescent="0.7">
      <c r="A920" s="12">
        <v>258</v>
      </c>
      <c r="B920" s="24" t="s">
        <v>3077</v>
      </c>
      <c r="C920" s="24" t="s">
        <v>2739</v>
      </c>
      <c r="D920" s="24" t="s">
        <v>2803</v>
      </c>
      <c r="E920" s="24" t="s">
        <v>2375</v>
      </c>
      <c r="F920" s="24" t="s">
        <v>2891</v>
      </c>
      <c r="G920" s="24" t="s">
        <v>32</v>
      </c>
      <c r="H920" s="131" t="s">
        <v>2838</v>
      </c>
      <c r="I920" s="13" t="s">
        <v>2262</v>
      </c>
      <c r="J920" s="21" t="s">
        <v>34</v>
      </c>
      <c r="K920" s="24" t="s">
        <v>2823</v>
      </c>
      <c r="L920" s="135">
        <v>45492</v>
      </c>
      <c r="M920" s="138">
        <v>1713.656168</v>
      </c>
      <c r="N920" s="255" t="str">
        <f t="shared" si="11"/>
        <v>5150-1241-3-0417</v>
      </c>
    </row>
    <row r="921" spans="1:14" ht="35.1" customHeight="1" x14ac:dyDescent="0.7">
      <c r="A921" s="12">
        <v>259</v>
      </c>
      <c r="B921" s="24" t="s">
        <v>3078</v>
      </c>
      <c r="C921" s="24" t="s">
        <v>2739</v>
      </c>
      <c r="D921" s="24" t="s">
        <v>2803</v>
      </c>
      <c r="E921" s="24" t="s">
        <v>2375</v>
      </c>
      <c r="F921" s="24" t="s">
        <v>2891</v>
      </c>
      <c r="G921" s="24" t="s">
        <v>32</v>
      </c>
      <c r="H921" s="131" t="s">
        <v>2839</v>
      </c>
      <c r="I921" s="13" t="s">
        <v>2262</v>
      </c>
      <c r="J921" s="21" t="s">
        <v>34</v>
      </c>
      <c r="K921" s="24" t="s">
        <v>2823</v>
      </c>
      <c r="L921" s="135">
        <v>45492</v>
      </c>
      <c r="M921" s="138">
        <v>1713.656168</v>
      </c>
      <c r="N921" s="255" t="str">
        <f t="shared" si="11"/>
        <v>5150-1241-3-0418</v>
      </c>
    </row>
    <row r="922" spans="1:14" ht="35.1" customHeight="1" x14ac:dyDescent="0.7">
      <c r="A922" s="12">
        <v>260</v>
      </c>
      <c r="B922" s="24" t="s">
        <v>3079</v>
      </c>
      <c r="C922" s="24" t="s">
        <v>2739</v>
      </c>
      <c r="D922" s="24" t="s">
        <v>2803</v>
      </c>
      <c r="E922" s="24" t="s">
        <v>2375</v>
      </c>
      <c r="F922" s="24" t="s">
        <v>2891</v>
      </c>
      <c r="G922" s="24" t="s">
        <v>32</v>
      </c>
      <c r="H922" s="131" t="s">
        <v>2840</v>
      </c>
      <c r="I922" s="13" t="s">
        <v>2262</v>
      </c>
      <c r="J922" s="21" t="s">
        <v>34</v>
      </c>
      <c r="K922" s="24" t="s">
        <v>2823</v>
      </c>
      <c r="L922" s="135">
        <v>45492</v>
      </c>
      <c r="M922" s="138">
        <v>1713.656168</v>
      </c>
      <c r="N922" s="255" t="str">
        <f t="shared" si="11"/>
        <v>5150-1241-3-0419</v>
      </c>
    </row>
    <row r="923" spans="1:14" ht="35.1" customHeight="1" x14ac:dyDescent="0.7">
      <c r="A923" s="12">
        <v>261</v>
      </c>
      <c r="B923" s="24" t="s">
        <v>3080</v>
      </c>
      <c r="C923" s="24" t="s">
        <v>2739</v>
      </c>
      <c r="D923" s="24" t="s">
        <v>2803</v>
      </c>
      <c r="E923" s="24" t="s">
        <v>2375</v>
      </c>
      <c r="F923" s="24" t="s">
        <v>2891</v>
      </c>
      <c r="G923" s="24" t="s">
        <v>32</v>
      </c>
      <c r="H923" s="131" t="s">
        <v>2841</v>
      </c>
      <c r="I923" s="13" t="s">
        <v>2262</v>
      </c>
      <c r="J923" s="21" t="s">
        <v>34</v>
      </c>
      <c r="K923" s="24" t="s">
        <v>2823</v>
      </c>
      <c r="L923" s="135">
        <v>45492</v>
      </c>
      <c r="M923" s="138">
        <v>1713.656168</v>
      </c>
      <c r="N923" s="255" t="str">
        <f t="shared" ref="N923:N986" si="13">B923</f>
        <v>5150-1241-3-0420</v>
      </c>
    </row>
    <row r="924" spans="1:14" ht="35.1" customHeight="1" x14ac:dyDescent="0.7">
      <c r="A924" s="12">
        <v>262</v>
      </c>
      <c r="B924" s="24" t="s">
        <v>3081</v>
      </c>
      <c r="C924" s="24" t="s">
        <v>2739</v>
      </c>
      <c r="D924" s="24" t="s">
        <v>2803</v>
      </c>
      <c r="E924" s="24" t="s">
        <v>2375</v>
      </c>
      <c r="F924" s="24" t="s">
        <v>2891</v>
      </c>
      <c r="G924" s="24" t="s">
        <v>32</v>
      </c>
      <c r="H924" s="131" t="s">
        <v>2842</v>
      </c>
      <c r="I924" s="13" t="s">
        <v>2262</v>
      </c>
      <c r="J924" s="21" t="s">
        <v>34</v>
      </c>
      <c r="K924" s="24" t="s">
        <v>2823</v>
      </c>
      <c r="L924" s="135">
        <v>45492</v>
      </c>
      <c r="M924" s="138">
        <v>1713.656168</v>
      </c>
      <c r="N924" s="255" t="str">
        <f t="shared" si="13"/>
        <v>5150-1241-3-0421</v>
      </c>
    </row>
    <row r="925" spans="1:14" ht="35.1" customHeight="1" x14ac:dyDescent="0.7">
      <c r="A925" s="12">
        <v>263</v>
      </c>
      <c r="B925" s="24" t="s">
        <v>3082</v>
      </c>
      <c r="C925" s="24" t="s">
        <v>2739</v>
      </c>
      <c r="D925" s="24" t="s">
        <v>2803</v>
      </c>
      <c r="E925" s="24" t="s">
        <v>2375</v>
      </c>
      <c r="F925" s="24" t="s">
        <v>2891</v>
      </c>
      <c r="G925" s="24" t="s">
        <v>32</v>
      </c>
      <c r="H925" s="131" t="s">
        <v>2843</v>
      </c>
      <c r="I925" s="13" t="s">
        <v>2262</v>
      </c>
      <c r="J925" s="21" t="s">
        <v>34</v>
      </c>
      <c r="K925" s="24" t="s">
        <v>2823</v>
      </c>
      <c r="L925" s="135">
        <v>45492</v>
      </c>
      <c r="M925" s="138">
        <v>1713.656168</v>
      </c>
      <c r="N925" s="255" t="str">
        <f t="shared" si="13"/>
        <v>5150-1241-3-0422</v>
      </c>
    </row>
    <row r="926" spans="1:14" ht="35.1" customHeight="1" x14ac:dyDescent="0.7">
      <c r="A926" s="12">
        <v>264</v>
      </c>
      <c r="B926" s="24" t="s">
        <v>3083</v>
      </c>
      <c r="C926" s="24" t="s">
        <v>2739</v>
      </c>
      <c r="D926" s="24" t="s">
        <v>2803</v>
      </c>
      <c r="E926" s="24" t="s">
        <v>2375</v>
      </c>
      <c r="F926" s="24" t="s">
        <v>2891</v>
      </c>
      <c r="G926" s="24" t="s">
        <v>32</v>
      </c>
      <c r="H926" s="131" t="s">
        <v>2844</v>
      </c>
      <c r="I926" s="13" t="s">
        <v>2262</v>
      </c>
      <c r="J926" s="21" t="s">
        <v>34</v>
      </c>
      <c r="K926" s="24" t="s">
        <v>2823</v>
      </c>
      <c r="L926" s="135">
        <v>45492</v>
      </c>
      <c r="M926" s="138">
        <v>1713.656168</v>
      </c>
      <c r="N926" s="255" t="str">
        <f t="shared" si="13"/>
        <v>5150-1241-3-0423</v>
      </c>
    </row>
    <row r="927" spans="1:14" ht="35.1" customHeight="1" x14ac:dyDescent="0.7">
      <c r="A927" s="12">
        <v>265</v>
      </c>
      <c r="B927" s="24" t="s">
        <v>3084</v>
      </c>
      <c r="C927" s="24" t="s">
        <v>2739</v>
      </c>
      <c r="D927" s="24" t="s">
        <v>2803</v>
      </c>
      <c r="E927" s="24" t="s">
        <v>2375</v>
      </c>
      <c r="F927" s="24" t="s">
        <v>2891</v>
      </c>
      <c r="G927" s="24" t="s">
        <v>32</v>
      </c>
      <c r="H927" s="131" t="s">
        <v>2845</v>
      </c>
      <c r="I927" s="13" t="s">
        <v>2262</v>
      </c>
      <c r="J927" s="21" t="s">
        <v>34</v>
      </c>
      <c r="K927" s="24" t="s">
        <v>2823</v>
      </c>
      <c r="L927" s="135">
        <v>45492</v>
      </c>
      <c r="M927" s="138">
        <v>1713.656168</v>
      </c>
      <c r="N927" s="255" t="str">
        <f t="shared" si="13"/>
        <v>5150-1241-3-0424</v>
      </c>
    </row>
    <row r="928" spans="1:14" ht="35.1" customHeight="1" x14ac:dyDescent="0.7">
      <c r="A928" s="12">
        <v>266</v>
      </c>
      <c r="B928" s="24" t="s">
        <v>3085</v>
      </c>
      <c r="C928" s="24" t="s">
        <v>2739</v>
      </c>
      <c r="D928" s="24" t="s">
        <v>2803</v>
      </c>
      <c r="E928" s="24" t="s">
        <v>2375</v>
      </c>
      <c r="F928" s="24" t="s">
        <v>2891</v>
      </c>
      <c r="G928" s="24" t="s">
        <v>32</v>
      </c>
      <c r="H928" s="131" t="s">
        <v>2846</v>
      </c>
      <c r="I928" s="13" t="s">
        <v>2262</v>
      </c>
      <c r="J928" s="21" t="s">
        <v>34</v>
      </c>
      <c r="K928" s="24" t="s">
        <v>2823</v>
      </c>
      <c r="L928" s="135">
        <v>45492</v>
      </c>
      <c r="M928" s="138">
        <v>1713.656168</v>
      </c>
      <c r="N928" s="255" t="str">
        <f t="shared" si="13"/>
        <v>5150-1241-3-0425</v>
      </c>
    </row>
    <row r="929" spans="1:14" ht="35.1" customHeight="1" x14ac:dyDescent="0.7">
      <c r="A929" s="12">
        <v>267</v>
      </c>
      <c r="B929" s="24" t="s">
        <v>3086</v>
      </c>
      <c r="C929" s="24" t="s">
        <v>2739</v>
      </c>
      <c r="D929" s="24" t="s">
        <v>2803</v>
      </c>
      <c r="E929" s="24" t="s">
        <v>2375</v>
      </c>
      <c r="F929" s="24" t="s">
        <v>2891</v>
      </c>
      <c r="G929" s="24" t="s">
        <v>32</v>
      </c>
      <c r="H929" s="131" t="s">
        <v>2847</v>
      </c>
      <c r="I929" s="13" t="s">
        <v>2262</v>
      </c>
      <c r="J929" s="21" t="s">
        <v>34</v>
      </c>
      <c r="K929" s="24" t="s">
        <v>2823</v>
      </c>
      <c r="L929" s="135">
        <v>45492</v>
      </c>
      <c r="M929" s="138">
        <v>1713.656168</v>
      </c>
      <c r="N929" s="255" t="str">
        <f t="shared" si="13"/>
        <v>5150-1241-3-0426</v>
      </c>
    </row>
    <row r="930" spans="1:14" ht="35.1" customHeight="1" x14ac:dyDescent="0.7">
      <c r="A930" s="12">
        <v>268</v>
      </c>
      <c r="B930" s="24" t="s">
        <v>3087</v>
      </c>
      <c r="C930" s="24" t="s">
        <v>2739</v>
      </c>
      <c r="D930" s="24" t="s">
        <v>2803</v>
      </c>
      <c r="E930" s="24" t="s">
        <v>2375</v>
      </c>
      <c r="F930" s="24" t="s">
        <v>2891</v>
      </c>
      <c r="G930" s="24" t="s">
        <v>32</v>
      </c>
      <c r="H930" s="131" t="s">
        <v>2848</v>
      </c>
      <c r="I930" s="13" t="s">
        <v>2262</v>
      </c>
      <c r="J930" s="21" t="s">
        <v>34</v>
      </c>
      <c r="K930" s="24" t="s">
        <v>2823</v>
      </c>
      <c r="L930" s="135">
        <v>45492</v>
      </c>
      <c r="M930" s="138">
        <v>1713.656168</v>
      </c>
      <c r="N930" s="255" t="str">
        <f t="shared" si="13"/>
        <v>5150-1241-3-0427</v>
      </c>
    </row>
    <row r="931" spans="1:14" ht="35.1" customHeight="1" x14ac:dyDescent="0.7">
      <c r="A931" s="12">
        <v>269</v>
      </c>
      <c r="B931" s="24" t="s">
        <v>3088</v>
      </c>
      <c r="C931" s="24" t="s">
        <v>2739</v>
      </c>
      <c r="D931" s="24" t="s">
        <v>2803</v>
      </c>
      <c r="E931" s="24" t="s">
        <v>2375</v>
      </c>
      <c r="F931" s="24" t="s">
        <v>2891</v>
      </c>
      <c r="G931" s="24" t="s">
        <v>32</v>
      </c>
      <c r="H931" s="131" t="s">
        <v>2892</v>
      </c>
      <c r="I931" s="13" t="s">
        <v>2262</v>
      </c>
      <c r="J931" s="21" t="s">
        <v>34</v>
      </c>
      <c r="K931" s="24" t="s">
        <v>2823</v>
      </c>
      <c r="L931" s="135">
        <v>45492</v>
      </c>
      <c r="M931" s="138">
        <v>1713.656168</v>
      </c>
      <c r="N931" s="255" t="str">
        <f t="shared" si="13"/>
        <v>5150-1241-3-0428</v>
      </c>
    </row>
    <row r="932" spans="1:14" ht="35.1" customHeight="1" x14ac:dyDescent="0.7">
      <c r="A932" s="12">
        <v>270</v>
      </c>
      <c r="B932" s="24" t="s">
        <v>3089</v>
      </c>
      <c r="C932" s="24" t="s">
        <v>2739</v>
      </c>
      <c r="D932" s="24" t="s">
        <v>2803</v>
      </c>
      <c r="E932" s="24" t="s">
        <v>2375</v>
      </c>
      <c r="F932" s="24" t="s">
        <v>2891</v>
      </c>
      <c r="G932" s="24" t="s">
        <v>32</v>
      </c>
      <c r="H932" s="131" t="s">
        <v>2849</v>
      </c>
      <c r="I932" s="13" t="s">
        <v>2262</v>
      </c>
      <c r="J932" s="21" t="s">
        <v>34</v>
      </c>
      <c r="K932" s="24" t="s">
        <v>2823</v>
      </c>
      <c r="L932" s="135">
        <v>45492</v>
      </c>
      <c r="M932" s="138">
        <v>1713.656168</v>
      </c>
      <c r="N932" s="255" t="str">
        <f t="shared" si="13"/>
        <v>5150-1241-3-0429</v>
      </c>
    </row>
    <row r="933" spans="1:14" ht="35.1" customHeight="1" x14ac:dyDescent="0.7">
      <c r="A933" s="12">
        <v>271</v>
      </c>
      <c r="B933" s="24" t="s">
        <v>3090</v>
      </c>
      <c r="C933" s="24" t="s">
        <v>2739</v>
      </c>
      <c r="D933" s="24" t="s">
        <v>2803</v>
      </c>
      <c r="E933" s="24" t="s">
        <v>2375</v>
      </c>
      <c r="F933" s="24" t="s">
        <v>2891</v>
      </c>
      <c r="G933" s="24" t="s">
        <v>32</v>
      </c>
      <c r="H933" s="131" t="s">
        <v>2850</v>
      </c>
      <c r="I933" s="13" t="s">
        <v>2262</v>
      </c>
      <c r="J933" s="21" t="s">
        <v>34</v>
      </c>
      <c r="K933" s="24" t="s">
        <v>2823</v>
      </c>
      <c r="L933" s="135">
        <v>45492</v>
      </c>
      <c r="M933" s="138">
        <v>1713.656168</v>
      </c>
      <c r="N933" s="255" t="str">
        <f t="shared" si="13"/>
        <v>5150-1241-3-0430</v>
      </c>
    </row>
    <row r="934" spans="1:14" ht="35.1" customHeight="1" x14ac:dyDescent="0.7">
      <c r="A934" s="12">
        <v>272</v>
      </c>
      <c r="B934" s="275" t="s">
        <v>3091</v>
      </c>
      <c r="C934" s="24" t="s">
        <v>492</v>
      </c>
      <c r="D934" s="24" t="s">
        <v>506</v>
      </c>
      <c r="E934" s="24" t="s">
        <v>736</v>
      </c>
      <c r="F934" s="24" t="s">
        <v>2805</v>
      </c>
      <c r="G934" s="24" t="s">
        <v>21</v>
      </c>
      <c r="H934" s="131" t="s">
        <v>2851</v>
      </c>
      <c r="I934" s="13" t="s">
        <v>3517</v>
      </c>
      <c r="J934" s="21" t="s">
        <v>34</v>
      </c>
      <c r="K934" s="24" t="s">
        <v>2823</v>
      </c>
      <c r="L934" s="135">
        <v>45492</v>
      </c>
      <c r="M934" s="138">
        <v>10647.738600000001</v>
      </c>
      <c r="N934" s="255" t="str">
        <f t="shared" si="13"/>
        <v>5150-1241-3-0431</v>
      </c>
    </row>
    <row r="935" spans="1:14" ht="35.1" customHeight="1" x14ac:dyDescent="0.7">
      <c r="A935" s="12">
        <v>273</v>
      </c>
      <c r="B935" s="24" t="s">
        <v>3092</v>
      </c>
      <c r="C935" s="24" t="s">
        <v>492</v>
      </c>
      <c r="D935" s="24" t="s">
        <v>506</v>
      </c>
      <c r="E935" s="24" t="s">
        <v>736</v>
      </c>
      <c r="F935" s="24" t="s">
        <v>2805</v>
      </c>
      <c r="G935" s="24" t="s">
        <v>21</v>
      </c>
      <c r="H935" s="131" t="s">
        <v>2852</v>
      </c>
      <c r="I935" s="13" t="s">
        <v>2260</v>
      </c>
      <c r="J935" s="21" t="s">
        <v>34</v>
      </c>
      <c r="K935" s="24" t="s">
        <v>2823</v>
      </c>
      <c r="L935" s="135">
        <v>45492</v>
      </c>
      <c r="M935" s="138">
        <v>10647.738600000001</v>
      </c>
      <c r="N935" s="255" t="str">
        <f t="shared" si="13"/>
        <v>5150-1241-3-0432</v>
      </c>
    </row>
    <row r="936" spans="1:14" ht="35.1" customHeight="1" x14ac:dyDescent="0.7">
      <c r="A936" s="12">
        <v>274</v>
      </c>
      <c r="B936" s="24" t="s">
        <v>3093</v>
      </c>
      <c r="C936" s="24" t="s">
        <v>492</v>
      </c>
      <c r="D936" s="24" t="s">
        <v>506</v>
      </c>
      <c r="E936" s="24" t="s">
        <v>736</v>
      </c>
      <c r="F936" s="24" t="s">
        <v>2805</v>
      </c>
      <c r="G936" s="24" t="s">
        <v>21</v>
      </c>
      <c r="H936" s="131" t="s">
        <v>2853</v>
      </c>
      <c r="I936" s="13" t="s">
        <v>2262</v>
      </c>
      <c r="J936" s="21" t="s">
        <v>34</v>
      </c>
      <c r="K936" s="24" t="s">
        <v>2823</v>
      </c>
      <c r="L936" s="135">
        <v>45492</v>
      </c>
      <c r="M936" s="138">
        <v>10647.738600000001</v>
      </c>
      <c r="N936" s="255" t="str">
        <f t="shared" si="13"/>
        <v>5150-1241-3-0433</v>
      </c>
    </row>
    <row r="937" spans="1:14" ht="35.1" customHeight="1" x14ac:dyDescent="0.7">
      <c r="A937" s="12">
        <v>275</v>
      </c>
      <c r="B937" s="24" t="s">
        <v>3094</v>
      </c>
      <c r="C937" s="24" t="s">
        <v>492</v>
      </c>
      <c r="D937" s="24" t="s">
        <v>668</v>
      </c>
      <c r="E937" s="24" t="s">
        <v>736</v>
      </c>
      <c r="F937" s="24" t="s">
        <v>2270</v>
      </c>
      <c r="G937" s="24" t="s">
        <v>32</v>
      </c>
      <c r="H937" s="131" t="s">
        <v>2854</v>
      </c>
      <c r="I937" s="13" t="s">
        <v>2262</v>
      </c>
      <c r="J937" s="21" t="s">
        <v>34</v>
      </c>
      <c r="K937" s="24" t="s">
        <v>2823</v>
      </c>
      <c r="L937" s="135">
        <v>45492</v>
      </c>
      <c r="M937" s="138">
        <v>6949.8910640000004</v>
      </c>
      <c r="N937" s="255" t="str">
        <f t="shared" si="13"/>
        <v>5150-1241-3-0434</v>
      </c>
    </row>
    <row r="938" spans="1:14" ht="35.1" customHeight="1" x14ac:dyDescent="0.7">
      <c r="A938" s="12">
        <v>276</v>
      </c>
      <c r="B938" s="24" t="s">
        <v>3095</v>
      </c>
      <c r="C938" s="24" t="s">
        <v>492</v>
      </c>
      <c r="D938" s="24" t="s">
        <v>668</v>
      </c>
      <c r="E938" s="24" t="s">
        <v>736</v>
      </c>
      <c r="F938" s="24" t="s">
        <v>2270</v>
      </c>
      <c r="G938" s="24" t="s">
        <v>32</v>
      </c>
      <c r="H938" s="131" t="s">
        <v>2855</v>
      </c>
      <c r="I938" s="13" t="s">
        <v>2262</v>
      </c>
      <c r="J938" s="21" t="s">
        <v>34</v>
      </c>
      <c r="K938" s="24" t="s">
        <v>2823</v>
      </c>
      <c r="L938" s="135">
        <v>45492</v>
      </c>
      <c r="M938" s="138">
        <v>6949.8910640000004</v>
      </c>
      <c r="N938" s="255" t="str">
        <f t="shared" si="13"/>
        <v>5150-1241-3-0435</v>
      </c>
    </row>
    <row r="939" spans="1:14" ht="35.1" customHeight="1" x14ac:dyDescent="0.7">
      <c r="A939" s="12">
        <v>277</v>
      </c>
      <c r="B939" s="24" t="s">
        <v>3096</v>
      </c>
      <c r="C939" s="24" t="s">
        <v>492</v>
      </c>
      <c r="D939" s="24" t="s">
        <v>668</v>
      </c>
      <c r="E939" s="24" t="s">
        <v>736</v>
      </c>
      <c r="F939" s="24" t="s">
        <v>2270</v>
      </c>
      <c r="G939" s="24" t="s">
        <v>32</v>
      </c>
      <c r="H939" s="131" t="s">
        <v>2856</v>
      </c>
      <c r="I939" s="13" t="s">
        <v>2262</v>
      </c>
      <c r="J939" s="21" t="s">
        <v>34</v>
      </c>
      <c r="K939" s="24" t="s">
        <v>2823</v>
      </c>
      <c r="L939" s="135">
        <v>45492</v>
      </c>
      <c r="M939" s="138">
        <v>6949.8910640000004</v>
      </c>
      <c r="N939" s="255" t="str">
        <f t="shared" si="13"/>
        <v>5150-1241-3-0436</v>
      </c>
    </row>
    <row r="940" spans="1:14" ht="35.1" customHeight="1" x14ac:dyDescent="0.7">
      <c r="A940" s="12">
        <v>278</v>
      </c>
      <c r="B940" s="24" t="s">
        <v>3097</v>
      </c>
      <c r="C940" s="24" t="s">
        <v>492</v>
      </c>
      <c r="D940" s="24" t="s">
        <v>668</v>
      </c>
      <c r="E940" s="24" t="s">
        <v>736</v>
      </c>
      <c r="F940" s="24" t="s">
        <v>2270</v>
      </c>
      <c r="G940" s="24" t="s">
        <v>32</v>
      </c>
      <c r="H940" s="131" t="s">
        <v>2890</v>
      </c>
      <c r="I940" s="13" t="s">
        <v>2262</v>
      </c>
      <c r="J940" s="21" t="s">
        <v>34</v>
      </c>
      <c r="K940" s="24" t="s">
        <v>2823</v>
      </c>
      <c r="L940" s="135">
        <v>45492</v>
      </c>
      <c r="M940" s="138">
        <v>6949.8910640000004</v>
      </c>
      <c r="N940" s="255" t="str">
        <f t="shared" si="13"/>
        <v>5150-1241-3-0437</v>
      </c>
    </row>
    <row r="941" spans="1:14" ht="35.1" customHeight="1" x14ac:dyDescent="0.7">
      <c r="A941" s="12">
        <v>279</v>
      </c>
      <c r="B941" s="24" t="s">
        <v>3098</v>
      </c>
      <c r="C941" s="24" t="s">
        <v>492</v>
      </c>
      <c r="D941" s="24" t="s">
        <v>506</v>
      </c>
      <c r="E941" s="24" t="s">
        <v>736</v>
      </c>
      <c r="F941" s="24" t="s">
        <v>2808</v>
      </c>
      <c r="G941" s="24" t="s">
        <v>21</v>
      </c>
      <c r="H941" s="131" t="s">
        <v>2859</v>
      </c>
      <c r="I941" s="13" t="s">
        <v>2262</v>
      </c>
      <c r="J941" s="21" t="s">
        <v>34</v>
      </c>
      <c r="K941" s="24" t="s">
        <v>2823</v>
      </c>
      <c r="L941" s="135">
        <v>45492</v>
      </c>
      <c r="M941" s="138">
        <v>10361.655804</v>
      </c>
      <c r="N941" s="255" t="str">
        <f t="shared" si="13"/>
        <v>5150-1241-3-0438</v>
      </c>
    </row>
    <row r="942" spans="1:14" ht="35.1" customHeight="1" x14ac:dyDescent="0.7">
      <c r="A942" s="12">
        <v>280</v>
      </c>
      <c r="B942" s="24" t="s">
        <v>3099</v>
      </c>
      <c r="C942" s="24" t="s">
        <v>492</v>
      </c>
      <c r="D942" s="24" t="s">
        <v>506</v>
      </c>
      <c r="E942" s="24" t="s">
        <v>736</v>
      </c>
      <c r="F942" s="24" t="s">
        <v>2808</v>
      </c>
      <c r="G942" s="24" t="s">
        <v>21</v>
      </c>
      <c r="H942" s="131" t="s">
        <v>2860</v>
      </c>
      <c r="I942" s="13" t="s">
        <v>2262</v>
      </c>
      <c r="J942" s="21" t="s">
        <v>34</v>
      </c>
      <c r="K942" s="24" t="s">
        <v>2823</v>
      </c>
      <c r="L942" s="135">
        <v>45492</v>
      </c>
      <c r="M942" s="138">
        <v>10361.655804</v>
      </c>
      <c r="N942" s="255" t="str">
        <f t="shared" si="13"/>
        <v>5150-1241-3-0439</v>
      </c>
    </row>
    <row r="943" spans="1:14" ht="35.1" customHeight="1" x14ac:dyDescent="0.7">
      <c r="A943" s="12">
        <v>281</v>
      </c>
      <c r="B943" s="24" t="s">
        <v>3100</v>
      </c>
      <c r="C943" s="24" t="s">
        <v>492</v>
      </c>
      <c r="D943" s="24" t="s">
        <v>506</v>
      </c>
      <c r="E943" s="24" t="s">
        <v>736</v>
      </c>
      <c r="F943" s="24" t="s">
        <v>2808</v>
      </c>
      <c r="G943" s="24" t="s">
        <v>21</v>
      </c>
      <c r="H943" s="131" t="s">
        <v>2861</v>
      </c>
      <c r="I943" s="13" t="s">
        <v>2262</v>
      </c>
      <c r="J943" s="21" t="s">
        <v>34</v>
      </c>
      <c r="K943" s="24" t="s">
        <v>2823</v>
      </c>
      <c r="L943" s="135">
        <v>45492</v>
      </c>
      <c r="M943" s="138">
        <v>10361.655804</v>
      </c>
      <c r="N943" s="255" t="str">
        <f t="shared" si="13"/>
        <v>5150-1241-3-0440</v>
      </c>
    </row>
    <row r="944" spans="1:14" ht="35.1" customHeight="1" x14ac:dyDescent="0.7">
      <c r="A944" s="12">
        <v>282</v>
      </c>
      <c r="B944" s="24" t="s">
        <v>3101</v>
      </c>
      <c r="C944" s="24" t="s">
        <v>492</v>
      </c>
      <c r="D944" s="24" t="s">
        <v>668</v>
      </c>
      <c r="E944" s="24" t="s">
        <v>736</v>
      </c>
      <c r="F944" s="24" t="s">
        <v>2810</v>
      </c>
      <c r="G944" s="24" t="s">
        <v>32</v>
      </c>
      <c r="H944" s="131" t="s">
        <v>2857</v>
      </c>
      <c r="I944" s="13" t="s">
        <v>2262</v>
      </c>
      <c r="J944" s="21" t="s">
        <v>34</v>
      </c>
      <c r="K944" s="24" t="s">
        <v>2823</v>
      </c>
      <c r="L944" s="135">
        <v>45492</v>
      </c>
      <c r="M944" s="138">
        <v>9729.8475359999993</v>
      </c>
      <c r="N944" s="255" t="str">
        <f t="shared" si="13"/>
        <v>5150-1241-3-0441</v>
      </c>
    </row>
    <row r="945" spans="1:14" ht="35.1" customHeight="1" x14ac:dyDescent="0.7">
      <c r="A945" s="12">
        <v>283</v>
      </c>
      <c r="B945" s="24" t="s">
        <v>3102</v>
      </c>
      <c r="C945" s="24" t="s">
        <v>492</v>
      </c>
      <c r="D945" s="24" t="s">
        <v>668</v>
      </c>
      <c r="E945" s="24" t="s">
        <v>736</v>
      </c>
      <c r="F945" s="24" t="s">
        <v>2810</v>
      </c>
      <c r="G945" s="24" t="s">
        <v>32</v>
      </c>
      <c r="H945" s="131" t="s">
        <v>2858</v>
      </c>
      <c r="I945" s="13" t="s">
        <v>2262</v>
      </c>
      <c r="J945" s="21" t="s">
        <v>34</v>
      </c>
      <c r="K945" s="24" t="s">
        <v>2823</v>
      </c>
      <c r="L945" s="135">
        <v>45492</v>
      </c>
      <c r="M945" s="138">
        <v>9729.8475359999993</v>
      </c>
      <c r="N945" s="255" t="str">
        <f t="shared" si="13"/>
        <v>5150-1241-3-0442</v>
      </c>
    </row>
    <row r="946" spans="1:14" ht="35.1" customHeight="1" x14ac:dyDescent="0.7">
      <c r="A946" s="12">
        <v>284</v>
      </c>
      <c r="B946" s="24" t="s">
        <v>3103</v>
      </c>
      <c r="C946" s="24" t="s">
        <v>819</v>
      </c>
      <c r="D946" s="24" t="s">
        <v>506</v>
      </c>
      <c r="E946" s="24" t="s">
        <v>744</v>
      </c>
      <c r="F946" s="24" t="s">
        <v>2812</v>
      </c>
      <c r="G946" s="24" t="s">
        <v>21</v>
      </c>
      <c r="H946" s="131" t="s">
        <v>2896</v>
      </c>
      <c r="I946" s="13" t="s">
        <v>2262</v>
      </c>
      <c r="J946" s="21" t="s">
        <v>34</v>
      </c>
      <c r="K946" s="24" t="s">
        <v>2823</v>
      </c>
      <c r="L946" s="135">
        <v>45492</v>
      </c>
      <c r="M946" s="138">
        <v>27799.564256000001</v>
      </c>
      <c r="N946" s="255" t="str">
        <f t="shared" si="13"/>
        <v>5150-1241-3-0443</v>
      </c>
    </row>
    <row r="947" spans="1:14" ht="35.1" customHeight="1" x14ac:dyDescent="0.7">
      <c r="A947" s="12">
        <v>285</v>
      </c>
      <c r="B947" s="24" t="s">
        <v>3104</v>
      </c>
      <c r="C947" s="24" t="s">
        <v>819</v>
      </c>
      <c r="D947" s="24" t="s">
        <v>506</v>
      </c>
      <c r="E947" s="24" t="s">
        <v>744</v>
      </c>
      <c r="F947" s="24" t="s">
        <v>2812</v>
      </c>
      <c r="G947" s="24" t="s">
        <v>21</v>
      </c>
      <c r="H947" s="131" t="s">
        <v>2897</v>
      </c>
      <c r="I947" s="13" t="s">
        <v>2262</v>
      </c>
      <c r="J947" s="21" t="s">
        <v>34</v>
      </c>
      <c r="K947" s="24" t="s">
        <v>2823</v>
      </c>
      <c r="L947" s="135">
        <v>45492</v>
      </c>
      <c r="M947" s="138">
        <v>27799.564256000001</v>
      </c>
      <c r="N947" s="255" t="str">
        <f t="shared" si="13"/>
        <v>5150-1241-3-0444</v>
      </c>
    </row>
    <row r="948" spans="1:14" ht="35.1" customHeight="1" x14ac:dyDescent="0.7">
      <c r="A948" s="12">
        <v>286</v>
      </c>
      <c r="B948" s="24" t="s">
        <v>3105</v>
      </c>
      <c r="C948" s="24" t="s">
        <v>819</v>
      </c>
      <c r="D948" s="24" t="s">
        <v>506</v>
      </c>
      <c r="E948" s="24" t="s">
        <v>744</v>
      </c>
      <c r="F948" s="24" t="s">
        <v>2812</v>
      </c>
      <c r="G948" s="24" t="s">
        <v>21</v>
      </c>
      <c r="H948" s="131" t="s">
        <v>2898</v>
      </c>
      <c r="I948" s="13" t="s">
        <v>2262</v>
      </c>
      <c r="J948" s="21" t="s">
        <v>34</v>
      </c>
      <c r="K948" s="24" t="s">
        <v>2823</v>
      </c>
      <c r="L948" s="135">
        <v>45492</v>
      </c>
      <c r="M948" s="138">
        <v>27799.564256000001</v>
      </c>
      <c r="N948" s="255" t="str">
        <f t="shared" si="13"/>
        <v>5150-1241-3-0445</v>
      </c>
    </row>
    <row r="949" spans="1:14" ht="35.1" customHeight="1" x14ac:dyDescent="0.7">
      <c r="A949" s="12">
        <v>287</v>
      </c>
      <c r="B949" s="24" t="s">
        <v>3106</v>
      </c>
      <c r="C949" s="24" t="s">
        <v>819</v>
      </c>
      <c r="D949" s="24" t="s">
        <v>506</v>
      </c>
      <c r="E949" s="24" t="s">
        <v>744</v>
      </c>
      <c r="F949" s="24" t="s">
        <v>2812</v>
      </c>
      <c r="G949" s="24" t="s">
        <v>21</v>
      </c>
      <c r="H949" s="131" t="s">
        <v>2899</v>
      </c>
      <c r="I949" s="13" t="s">
        <v>2262</v>
      </c>
      <c r="J949" s="21" t="s">
        <v>34</v>
      </c>
      <c r="K949" s="24" t="s">
        <v>2823</v>
      </c>
      <c r="L949" s="135">
        <v>45492</v>
      </c>
      <c r="M949" s="138">
        <v>27799.564256000001</v>
      </c>
      <c r="N949" s="255" t="str">
        <f t="shared" si="13"/>
        <v>5150-1241-3-0446</v>
      </c>
    </row>
    <row r="950" spans="1:14" ht="35.1" customHeight="1" x14ac:dyDescent="0.7">
      <c r="A950" s="12">
        <v>288</v>
      </c>
      <c r="B950" s="24" t="s">
        <v>3107</v>
      </c>
      <c r="C950" s="24" t="s">
        <v>476</v>
      </c>
      <c r="D950" s="24" t="s">
        <v>506</v>
      </c>
      <c r="E950" s="24" t="s">
        <v>689</v>
      </c>
      <c r="F950" s="24" t="s">
        <v>2814</v>
      </c>
      <c r="G950" s="24" t="s">
        <v>97</v>
      </c>
      <c r="H950" s="131" t="s">
        <v>2862</v>
      </c>
      <c r="I950" s="13" t="s">
        <v>2262</v>
      </c>
      <c r="J950" s="21" t="s">
        <v>34</v>
      </c>
      <c r="K950" s="24" t="s">
        <v>2823</v>
      </c>
      <c r="L950" s="135">
        <v>45492</v>
      </c>
      <c r="M950" s="138">
        <v>24198.257140000002</v>
      </c>
      <c r="N950" s="255" t="str">
        <f t="shared" si="13"/>
        <v>5150-1241-3-0447</v>
      </c>
    </row>
    <row r="951" spans="1:14" ht="35.1" customHeight="1" x14ac:dyDescent="0.7">
      <c r="A951" s="12">
        <v>289</v>
      </c>
      <c r="B951" s="24" t="s">
        <v>3108</v>
      </c>
      <c r="C951" s="24" t="s">
        <v>476</v>
      </c>
      <c r="D951" s="24" t="s">
        <v>506</v>
      </c>
      <c r="E951" s="24" t="s">
        <v>689</v>
      </c>
      <c r="F951" s="24" t="s">
        <v>2814</v>
      </c>
      <c r="G951" s="24" t="s">
        <v>97</v>
      </c>
      <c r="H951" s="131" t="s">
        <v>2863</v>
      </c>
      <c r="I951" s="13" t="s">
        <v>2262</v>
      </c>
      <c r="J951" s="21" t="s">
        <v>34</v>
      </c>
      <c r="K951" s="24" t="s">
        <v>2823</v>
      </c>
      <c r="L951" s="135">
        <v>45492</v>
      </c>
      <c r="M951" s="138">
        <v>24198.257140000002</v>
      </c>
      <c r="N951" s="255" t="str">
        <f t="shared" si="13"/>
        <v>5150-1241-3-0448</v>
      </c>
    </row>
    <row r="952" spans="1:14" ht="35.1" customHeight="1" x14ac:dyDescent="0.7">
      <c r="A952" s="12">
        <v>290</v>
      </c>
      <c r="B952" s="24" t="s">
        <v>3109</v>
      </c>
      <c r="C952" s="24" t="s">
        <v>476</v>
      </c>
      <c r="D952" s="24" t="s">
        <v>506</v>
      </c>
      <c r="E952" s="24" t="s">
        <v>689</v>
      </c>
      <c r="F952" s="24" t="s">
        <v>2814</v>
      </c>
      <c r="G952" s="24" t="s">
        <v>97</v>
      </c>
      <c r="H952" s="131" t="s">
        <v>2864</v>
      </c>
      <c r="I952" s="13" t="s">
        <v>182</v>
      </c>
      <c r="J952" s="21" t="s">
        <v>34</v>
      </c>
      <c r="K952" s="24" t="s">
        <v>2823</v>
      </c>
      <c r="L952" s="135">
        <v>45492</v>
      </c>
      <c r="M952" s="138">
        <v>24198.257140000002</v>
      </c>
      <c r="N952" s="255" t="str">
        <f t="shared" si="13"/>
        <v>5150-1241-3-0449</v>
      </c>
    </row>
    <row r="953" spans="1:14" ht="35.1" customHeight="1" x14ac:dyDescent="0.7">
      <c r="A953" s="12">
        <v>291</v>
      </c>
      <c r="B953" s="24" t="s">
        <v>3110</v>
      </c>
      <c r="C953" s="24" t="s">
        <v>476</v>
      </c>
      <c r="D953" s="24" t="s">
        <v>506</v>
      </c>
      <c r="E953" s="24" t="s">
        <v>689</v>
      </c>
      <c r="F953" s="24" t="s">
        <v>2814</v>
      </c>
      <c r="G953" s="24" t="s">
        <v>97</v>
      </c>
      <c r="H953" s="131" t="s">
        <v>2865</v>
      </c>
      <c r="I953" s="13" t="s">
        <v>2262</v>
      </c>
      <c r="J953" s="21" t="s">
        <v>34</v>
      </c>
      <c r="K953" s="24" t="s">
        <v>2823</v>
      </c>
      <c r="L953" s="135">
        <v>45492</v>
      </c>
      <c r="M953" s="138">
        <v>24198.257140000002</v>
      </c>
      <c r="N953" s="255" t="str">
        <f t="shared" si="13"/>
        <v>5150-1241-3-0450</v>
      </c>
    </row>
    <row r="954" spans="1:14" ht="35.1" customHeight="1" x14ac:dyDescent="0.7">
      <c r="A954" s="12">
        <v>292</v>
      </c>
      <c r="B954" s="275" t="s">
        <v>3111</v>
      </c>
      <c r="C954" s="24" t="s">
        <v>476</v>
      </c>
      <c r="D954" s="24" t="s">
        <v>506</v>
      </c>
      <c r="E954" s="24" t="s">
        <v>689</v>
      </c>
      <c r="F954" s="24" t="s">
        <v>2814</v>
      </c>
      <c r="G954" s="24" t="s">
        <v>97</v>
      </c>
      <c r="H954" s="131" t="s">
        <v>2866</v>
      </c>
      <c r="I954" s="13" t="s">
        <v>3517</v>
      </c>
      <c r="J954" s="21" t="s">
        <v>34</v>
      </c>
      <c r="K954" s="24" t="s">
        <v>2823</v>
      </c>
      <c r="L954" s="135">
        <v>45492</v>
      </c>
      <c r="M954" s="138">
        <v>24198.257140000002</v>
      </c>
      <c r="N954" s="255" t="str">
        <f t="shared" si="13"/>
        <v>5150-1241-3-0451</v>
      </c>
    </row>
    <row r="955" spans="1:14" ht="35.1" customHeight="1" x14ac:dyDescent="0.7">
      <c r="A955" s="12">
        <v>293</v>
      </c>
      <c r="B955" s="24" t="s">
        <v>3112</v>
      </c>
      <c r="C955" s="24" t="s">
        <v>476</v>
      </c>
      <c r="D955" s="24" t="s">
        <v>506</v>
      </c>
      <c r="E955" s="24" t="s">
        <v>689</v>
      </c>
      <c r="F955" s="24" t="s">
        <v>3219</v>
      </c>
      <c r="G955" s="24" t="s">
        <v>97</v>
      </c>
      <c r="H955" s="131" t="s">
        <v>3218</v>
      </c>
      <c r="I955" s="13" t="s">
        <v>2262</v>
      </c>
      <c r="J955" s="21" t="s">
        <v>34</v>
      </c>
      <c r="K955" s="24" t="s">
        <v>2823</v>
      </c>
      <c r="L955" s="135">
        <v>45492</v>
      </c>
      <c r="M955" s="138">
        <v>24198.257140000002</v>
      </c>
      <c r="N955" s="255" t="str">
        <f t="shared" si="13"/>
        <v>5150-1241-3-0452</v>
      </c>
    </row>
    <row r="956" spans="1:14" ht="35.1" customHeight="1" x14ac:dyDescent="0.7">
      <c r="A956" s="12">
        <v>294</v>
      </c>
      <c r="B956" s="24" t="s">
        <v>3113</v>
      </c>
      <c r="C956" s="24" t="s">
        <v>476</v>
      </c>
      <c r="D956" s="24" t="s">
        <v>760</v>
      </c>
      <c r="E956" s="24" t="s">
        <v>45</v>
      </c>
      <c r="F956" s="24" t="s">
        <v>2815</v>
      </c>
      <c r="G956" s="24" t="s">
        <v>32</v>
      </c>
      <c r="H956" s="131" t="s">
        <v>2867</v>
      </c>
      <c r="I956" s="13" t="s">
        <v>2262</v>
      </c>
      <c r="J956" s="21" t="s">
        <v>34</v>
      </c>
      <c r="K956" s="24" t="s">
        <v>2823</v>
      </c>
      <c r="L956" s="135">
        <v>45492</v>
      </c>
      <c r="M956" s="138">
        <v>17816.993436000001</v>
      </c>
      <c r="N956" s="255" t="str">
        <f t="shared" si="13"/>
        <v>5150-1241-3-0453</v>
      </c>
    </row>
    <row r="957" spans="1:14" ht="35.1" customHeight="1" x14ac:dyDescent="0.7">
      <c r="A957" s="12">
        <v>295</v>
      </c>
      <c r="B957" s="24" t="s">
        <v>3114</v>
      </c>
      <c r="C957" s="24" t="s">
        <v>476</v>
      </c>
      <c r="D957" s="24" t="s">
        <v>760</v>
      </c>
      <c r="E957" s="24" t="s">
        <v>45</v>
      </c>
      <c r="F957" s="24" t="s">
        <v>2815</v>
      </c>
      <c r="G957" s="24" t="s">
        <v>32</v>
      </c>
      <c r="H957" s="131" t="s">
        <v>2868</v>
      </c>
      <c r="I957" s="13" t="s">
        <v>2262</v>
      </c>
      <c r="J957" s="21" t="s">
        <v>34</v>
      </c>
      <c r="K957" s="24" t="s">
        <v>2823</v>
      </c>
      <c r="L957" s="135">
        <v>45492</v>
      </c>
      <c r="M957" s="138">
        <v>17816.993436000001</v>
      </c>
      <c r="N957" s="255" t="str">
        <f t="shared" si="13"/>
        <v>5150-1241-3-0454</v>
      </c>
    </row>
    <row r="958" spans="1:14" ht="35.1" customHeight="1" x14ac:dyDescent="0.7">
      <c r="A958" s="12">
        <v>296</v>
      </c>
      <c r="B958" s="24" t="s">
        <v>2730</v>
      </c>
      <c r="C958" s="24" t="s">
        <v>476</v>
      </c>
      <c r="D958" s="24" t="s">
        <v>760</v>
      </c>
      <c r="E958" s="24" t="s">
        <v>45</v>
      </c>
      <c r="F958" s="24" t="s">
        <v>2815</v>
      </c>
      <c r="G958" s="24" t="s">
        <v>32</v>
      </c>
      <c r="H958" s="131" t="s">
        <v>2869</v>
      </c>
      <c r="I958" s="13" t="s">
        <v>2262</v>
      </c>
      <c r="J958" s="21" t="s">
        <v>34</v>
      </c>
      <c r="K958" s="24" t="s">
        <v>2823</v>
      </c>
      <c r="L958" s="135">
        <v>45492</v>
      </c>
      <c r="M958" s="138">
        <v>17816.993436000001</v>
      </c>
      <c r="N958" s="255" t="str">
        <f t="shared" si="13"/>
        <v>5150-1241-3-0377</v>
      </c>
    </row>
    <row r="959" spans="1:14" ht="35.1" customHeight="1" x14ac:dyDescent="0.7">
      <c r="A959" s="12">
        <v>297</v>
      </c>
      <c r="B959" s="24" t="s">
        <v>2734</v>
      </c>
      <c r="C959" s="24" t="s">
        <v>476</v>
      </c>
      <c r="D959" s="24" t="s">
        <v>760</v>
      </c>
      <c r="E959" s="24" t="s">
        <v>45</v>
      </c>
      <c r="F959" s="24" t="s">
        <v>2815</v>
      </c>
      <c r="G959" s="24" t="s">
        <v>32</v>
      </c>
      <c r="H959" s="131" t="s">
        <v>2870</v>
      </c>
      <c r="I959" s="13" t="s">
        <v>2262</v>
      </c>
      <c r="J959" s="21" t="s">
        <v>34</v>
      </c>
      <c r="K959" s="24" t="s">
        <v>2823</v>
      </c>
      <c r="L959" s="135">
        <v>45492</v>
      </c>
      <c r="M959" s="138">
        <v>17816.993436000001</v>
      </c>
      <c r="N959" s="255" t="str">
        <f t="shared" si="13"/>
        <v>5150-1241-3-0378</v>
      </c>
    </row>
    <row r="960" spans="1:14" ht="35.1" customHeight="1" x14ac:dyDescent="0.7">
      <c r="A960" s="12">
        <v>298</v>
      </c>
      <c r="B960" s="24" t="s">
        <v>2738</v>
      </c>
      <c r="C960" s="24" t="s">
        <v>476</v>
      </c>
      <c r="D960" s="24" t="s">
        <v>760</v>
      </c>
      <c r="E960" s="24" t="s">
        <v>45</v>
      </c>
      <c r="F960" s="24" t="s">
        <v>2815</v>
      </c>
      <c r="G960" s="24" t="s">
        <v>32</v>
      </c>
      <c r="H960" s="131" t="s">
        <v>2871</v>
      </c>
      <c r="I960" s="13" t="s">
        <v>2262</v>
      </c>
      <c r="J960" s="21" t="s">
        <v>34</v>
      </c>
      <c r="K960" s="24" t="s">
        <v>2823</v>
      </c>
      <c r="L960" s="135">
        <v>45492</v>
      </c>
      <c r="M960" s="138">
        <v>17816.993436000001</v>
      </c>
      <c r="N960" s="255" t="str">
        <f t="shared" si="13"/>
        <v>5150-1241-3-0379</v>
      </c>
    </row>
    <row r="961" spans="1:14" ht="35.1" customHeight="1" x14ac:dyDescent="0.7">
      <c r="A961" s="12">
        <v>299</v>
      </c>
      <c r="B961" s="24" t="s">
        <v>3115</v>
      </c>
      <c r="C961" s="24" t="s">
        <v>476</v>
      </c>
      <c r="D961" s="24" t="s">
        <v>760</v>
      </c>
      <c r="E961" s="24" t="s">
        <v>45</v>
      </c>
      <c r="F961" s="24" t="s">
        <v>2815</v>
      </c>
      <c r="G961" s="24" t="s">
        <v>32</v>
      </c>
      <c r="H961" s="131" t="s">
        <v>2872</v>
      </c>
      <c r="I961" s="13" t="s">
        <v>2262</v>
      </c>
      <c r="J961" s="21" t="s">
        <v>34</v>
      </c>
      <c r="K961" s="24" t="s">
        <v>2823</v>
      </c>
      <c r="L961" s="135">
        <v>45492</v>
      </c>
      <c r="M961" s="138">
        <v>17816.993436000001</v>
      </c>
      <c r="N961" s="255" t="str">
        <f t="shared" si="13"/>
        <v>5150-1241-3-0455</v>
      </c>
    </row>
    <row r="962" spans="1:14" ht="35.1" customHeight="1" x14ac:dyDescent="0.7">
      <c r="A962" s="12">
        <v>300</v>
      </c>
      <c r="B962" s="24" t="s">
        <v>3116</v>
      </c>
      <c r="C962" s="24" t="s">
        <v>476</v>
      </c>
      <c r="D962" s="24" t="s">
        <v>760</v>
      </c>
      <c r="E962" s="24" t="s">
        <v>45</v>
      </c>
      <c r="F962" s="24" t="s">
        <v>2815</v>
      </c>
      <c r="G962" s="24" t="s">
        <v>32</v>
      </c>
      <c r="H962" s="131" t="s">
        <v>2873</v>
      </c>
      <c r="I962" s="13" t="s">
        <v>2262</v>
      </c>
      <c r="J962" s="21" t="s">
        <v>34</v>
      </c>
      <c r="K962" s="24" t="s">
        <v>2823</v>
      </c>
      <c r="L962" s="135">
        <v>45492</v>
      </c>
      <c r="M962" s="138">
        <v>17816.993436000001</v>
      </c>
      <c r="N962" s="255" t="str">
        <f t="shared" si="13"/>
        <v>5150-1241-3-0456</v>
      </c>
    </row>
    <row r="963" spans="1:14" ht="35.1" customHeight="1" x14ac:dyDescent="0.7">
      <c r="A963" s="12">
        <v>301</v>
      </c>
      <c r="B963" s="24" t="s">
        <v>3117</v>
      </c>
      <c r="C963" s="24" t="s">
        <v>476</v>
      </c>
      <c r="D963" s="24" t="s">
        <v>760</v>
      </c>
      <c r="E963" s="24" t="s">
        <v>45</v>
      </c>
      <c r="F963" s="24" t="s">
        <v>2815</v>
      </c>
      <c r="G963" s="24" t="s">
        <v>32</v>
      </c>
      <c r="H963" s="131" t="s">
        <v>2874</v>
      </c>
      <c r="I963" s="13" t="s">
        <v>2262</v>
      </c>
      <c r="J963" s="21" t="s">
        <v>34</v>
      </c>
      <c r="K963" s="24" t="s">
        <v>2823</v>
      </c>
      <c r="L963" s="135">
        <v>45492</v>
      </c>
      <c r="M963" s="138">
        <v>17816.993436000001</v>
      </c>
      <c r="N963" s="255" t="str">
        <f t="shared" si="13"/>
        <v>5150-1241-3-0457</v>
      </c>
    </row>
    <row r="964" spans="1:14" ht="35.1" customHeight="1" x14ac:dyDescent="0.7">
      <c r="A964" s="12">
        <v>302</v>
      </c>
      <c r="B964" s="24" t="s">
        <v>3118</v>
      </c>
      <c r="C964" s="24" t="s">
        <v>476</v>
      </c>
      <c r="D964" s="24" t="s">
        <v>760</v>
      </c>
      <c r="E964" s="24" t="s">
        <v>45</v>
      </c>
      <c r="F964" s="24" t="s">
        <v>2815</v>
      </c>
      <c r="G964" s="24" t="s">
        <v>32</v>
      </c>
      <c r="H964" s="131" t="s">
        <v>2875</v>
      </c>
      <c r="I964" s="13" t="s">
        <v>2262</v>
      </c>
      <c r="J964" s="21" t="s">
        <v>34</v>
      </c>
      <c r="K964" s="24" t="s">
        <v>2823</v>
      </c>
      <c r="L964" s="135">
        <v>45492</v>
      </c>
      <c r="M964" s="138">
        <v>17816.993436000001</v>
      </c>
      <c r="N964" s="255" t="str">
        <f t="shared" si="13"/>
        <v>5150-1241-3-0458</v>
      </c>
    </row>
    <row r="965" spans="1:14" ht="35.1" customHeight="1" x14ac:dyDescent="0.7">
      <c r="A965" s="12">
        <v>303</v>
      </c>
      <c r="B965" s="24" t="s">
        <v>3119</v>
      </c>
      <c r="C965" s="24" t="s">
        <v>476</v>
      </c>
      <c r="D965" s="24" t="s">
        <v>760</v>
      </c>
      <c r="E965" s="24" t="s">
        <v>45</v>
      </c>
      <c r="F965" s="24" t="s">
        <v>2815</v>
      </c>
      <c r="G965" s="24" t="s">
        <v>32</v>
      </c>
      <c r="H965" s="131" t="s">
        <v>2876</v>
      </c>
      <c r="I965" s="13" t="s">
        <v>2262</v>
      </c>
      <c r="J965" s="21" t="s">
        <v>34</v>
      </c>
      <c r="K965" s="24" t="s">
        <v>2823</v>
      </c>
      <c r="L965" s="135">
        <v>45492</v>
      </c>
      <c r="M965" s="138">
        <v>17816.993436000001</v>
      </c>
      <c r="N965" s="255" t="str">
        <f t="shared" si="13"/>
        <v>5150-1241-3-0459</v>
      </c>
    </row>
    <row r="966" spans="1:14" ht="35.1" customHeight="1" x14ac:dyDescent="0.7">
      <c r="A966" s="12">
        <v>304</v>
      </c>
      <c r="B966" s="24" t="s">
        <v>3120</v>
      </c>
      <c r="C966" s="24" t="s">
        <v>476</v>
      </c>
      <c r="D966" s="24" t="s">
        <v>760</v>
      </c>
      <c r="E966" s="24" t="s">
        <v>45</v>
      </c>
      <c r="F966" s="24" t="s">
        <v>2815</v>
      </c>
      <c r="G966" s="24" t="s">
        <v>32</v>
      </c>
      <c r="H966" s="131" t="s">
        <v>2877</v>
      </c>
      <c r="I966" s="13" t="s">
        <v>2262</v>
      </c>
      <c r="J966" s="21" t="s">
        <v>34</v>
      </c>
      <c r="K966" s="24" t="s">
        <v>2823</v>
      </c>
      <c r="L966" s="135">
        <v>45492</v>
      </c>
      <c r="M966" s="138">
        <v>17816.993436000001</v>
      </c>
      <c r="N966" s="255" t="str">
        <f t="shared" si="13"/>
        <v>5150-1241-3-0460</v>
      </c>
    </row>
    <row r="967" spans="1:14" ht="35.1" customHeight="1" x14ac:dyDescent="0.7">
      <c r="A967" s="12">
        <v>305</v>
      </c>
      <c r="B967" s="24" t="s">
        <v>3121</v>
      </c>
      <c r="C967" s="24" t="s">
        <v>476</v>
      </c>
      <c r="D967" s="24" t="s">
        <v>760</v>
      </c>
      <c r="E967" s="24" t="s">
        <v>45</v>
      </c>
      <c r="F967" s="24" t="s">
        <v>2815</v>
      </c>
      <c r="G967" s="24" t="s">
        <v>32</v>
      </c>
      <c r="H967" s="131" t="s">
        <v>2878</v>
      </c>
      <c r="I967" s="13" t="s">
        <v>2262</v>
      </c>
      <c r="J967" s="21" t="s">
        <v>34</v>
      </c>
      <c r="K967" s="24" t="s">
        <v>2823</v>
      </c>
      <c r="L967" s="135">
        <v>45492</v>
      </c>
      <c r="M967" s="138">
        <v>17816.993436000001</v>
      </c>
      <c r="N967" s="255" t="str">
        <f t="shared" si="13"/>
        <v>5150-1241-3-0461</v>
      </c>
    </row>
    <row r="968" spans="1:14" ht="35.1" customHeight="1" x14ac:dyDescent="0.7">
      <c r="A968" s="12">
        <v>306</v>
      </c>
      <c r="B968" s="24" t="s">
        <v>3122</v>
      </c>
      <c r="C968" s="24" t="s">
        <v>476</v>
      </c>
      <c r="D968" s="24" t="s">
        <v>760</v>
      </c>
      <c r="E968" s="24" t="s">
        <v>45</v>
      </c>
      <c r="F968" s="24" t="s">
        <v>2815</v>
      </c>
      <c r="G968" s="24" t="s">
        <v>32</v>
      </c>
      <c r="H968" s="131" t="s">
        <v>2879</v>
      </c>
      <c r="I968" s="13" t="s">
        <v>2262</v>
      </c>
      <c r="J968" s="21" t="s">
        <v>34</v>
      </c>
      <c r="K968" s="24" t="s">
        <v>2823</v>
      </c>
      <c r="L968" s="135">
        <v>45492</v>
      </c>
      <c r="M968" s="138">
        <v>17816.993436000001</v>
      </c>
      <c r="N968" s="255" t="str">
        <f t="shared" si="13"/>
        <v>5150-1241-3-0462</v>
      </c>
    </row>
    <row r="969" spans="1:14" ht="35.1" customHeight="1" x14ac:dyDescent="0.7">
      <c r="A969" s="12">
        <v>307</v>
      </c>
      <c r="B969" s="24" t="s">
        <v>2787</v>
      </c>
      <c r="C969" s="24" t="s">
        <v>476</v>
      </c>
      <c r="D969" s="24" t="s">
        <v>760</v>
      </c>
      <c r="E969" s="24" t="s">
        <v>45</v>
      </c>
      <c r="F969" s="24" t="s">
        <v>2815</v>
      </c>
      <c r="G969" s="24" t="s">
        <v>32</v>
      </c>
      <c r="H969" s="131" t="s">
        <v>2880</v>
      </c>
      <c r="I969" s="13" t="s">
        <v>2262</v>
      </c>
      <c r="J969" s="21" t="s">
        <v>34</v>
      </c>
      <c r="K969" s="24" t="s">
        <v>2823</v>
      </c>
      <c r="L969" s="135">
        <v>45492</v>
      </c>
      <c r="M969" s="138">
        <v>17816.993436000001</v>
      </c>
      <c r="N969" s="255" t="str">
        <f t="shared" si="13"/>
        <v>5150-1241-3-0388</v>
      </c>
    </row>
    <row r="970" spans="1:14" ht="35.1" customHeight="1" x14ac:dyDescent="0.7">
      <c r="A970" s="12">
        <v>308</v>
      </c>
      <c r="B970" s="24" t="s">
        <v>2788</v>
      </c>
      <c r="C970" s="24" t="s">
        <v>476</v>
      </c>
      <c r="D970" s="24" t="s">
        <v>760</v>
      </c>
      <c r="E970" s="24" t="s">
        <v>45</v>
      </c>
      <c r="F970" s="24" t="s">
        <v>2815</v>
      </c>
      <c r="G970" s="24" t="s">
        <v>32</v>
      </c>
      <c r="H970" s="131" t="s">
        <v>2881</v>
      </c>
      <c r="I970" s="13" t="s">
        <v>2262</v>
      </c>
      <c r="J970" s="21" t="s">
        <v>34</v>
      </c>
      <c r="K970" s="24" t="s">
        <v>2823</v>
      </c>
      <c r="L970" s="135">
        <v>45492</v>
      </c>
      <c r="M970" s="138">
        <v>17816.993436000001</v>
      </c>
      <c r="N970" s="255" t="str">
        <f t="shared" si="13"/>
        <v>5150-1241-3-0389</v>
      </c>
    </row>
    <row r="971" spans="1:14" ht="35.1" customHeight="1" x14ac:dyDescent="0.7">
      <c r="A971" s="12">
        <v>309</v>
      </c>
      <c r="B971" s="24" t="s">
        <v>2790</v>
      </c>
      <c r="C971" s="24" t="s">
        <v>492</v>
      </c>
      <c r="D971" s="24" t="s">
        <v>506</v>
      </c>
      <c r="E971" s="24" t="s">
        <v>736</v>
      </c>
      <c r="F971" s="24" t="s">
        <v>2816</v>
      </c>
      <c r="G971" s="24" t="s">
        <v>21</v>
      </c>
      <c r="H971" s="131" t="s">
        <v>2882</v>
      </c>
      <c r="I971" s="13" t="s">
        <v>2402</v>
      </c>
      <c r="J971" s="21" t="s">
        <v>34</v>
      </c>
      <c r="K971" s="24" t="s">
        <v>2823</v>
      </c>
      <c r="L971" s="135">
        <v>45492</v>
      </c>
      <c r="M971" s="138">
        <v>13873.2462</v>
      </c>
      <c r="N971" s="255" t="str">
        <f t="shared" si="13"/>
        <v>5150-1241-3-0390</v>
      </c>
    </row>
    <row r="972" spans="1:14" ht="35.1" customHeight="1" x14ac:dyDescent="0.7">
      <c r="A972" s="12">
        <v>310</v>
      </c>
      <c r="B972" s="24" t="s">
        <v>3123</v>
      </c>
      <c r="C972" s="24" t="s">
        <v>492</v>
      </c>
      <c r="D972" s="24" t="s">
        <v>506</v>
      </c>
      <c r="E972" s="24" t="s">
        <v>736</v>
      </c>
      <c r="F972" s="24" t="s">
        <v>2816</v>
      </c>
      <c r="G972" s="24" t="s">
        <v>21</v>
      </c>
      <c r="H972" s="131" t="s">
        <v>2883</v>
      </c>
      <c r="I972" s="13" t="s">
        <v>2262</v>
      </c>
      <c r="J972" s="21" t="s">
        <v>34</v>
      </c>
      <c r="K972" s="24" t="s">
        <v>2823</v>
      </c>
      <c r="L972" s="135">
        <v>45492</v>
      </c>
      <c r="M972" s="138">
        <v>13873.2462</v>
      </c>
      <c r="N972" s="255" t="str">
        <f t="shared" si="13"/>
        <v>5150-1241-3-0463</v>
      </c>
    </row>
    <row r="973" spans="1:14" ht="35.1" customHeight="1" x14ac:dyDescent="0.7">
      <c r="A973" s="12">
        <v>311</v>
      </c>
      <c r="B973" s="24" t="s">
        <v>3124</v>
      </c>
      <c r="C973" s="24" t="s">
        <v>476</v>
      </c>
      <c r="D973" s="24" t="s">
        <v>2817</v>
      </c>
      <c r="E973" s="24" t="s">
        <v>45</v>
      </c>
      <c r="F973" s="24" t="s">
        <v>2818</v>
      </c>
      <c r="G973" s="24" t="s">
        <v>32</v>
      </c>
      <c r="H973" s="24" t="s">
        <v>2895</v>
      </c>
      <c r="I973" s="13" t="s">
        <v>2262</v>
      </c>
      <c r="J973" s="21" t="s">
        <v>34</v>
      </c>
      <c r="K973" s="24" t="s">
        <v>2823</v>
      </c>
      <c r="L973" s="135">
        <v>45492</v>
      </c>
      <c r="M973" s="138">
        <v>47088.671004000003</v>
      </c>
      <c r="N973" s="255" t="str">
        <f t="shared" si="13"/>
        <v>5150-1241-3-0464</v>
      </c>
    </row>
    <row r="974" spans="1:14" ht="35.1" customHeight="1" x14ac:dyDescent="0.7">
      <c r="A974" s="12">
        <v>312</v>
      </c>
      <c r="B974" s="24" t="s">
        <v>2802</v>
      </c>
      <c r="C974" s="24" t="s">
        <v>476</v>
      </c>
      <c r="D974" s="24" t="s">
        <v>2817</v>
      </c>
      <c r="E974" s="24" t="s">
        <v>45</v>
      </c>
      <c r="F974" s="24" t="s">
        <v>2818</v>
      </c>
      <c r="G974" s="24" t="s">
        <v>32</v>
      </c>
      <c r="H974" s="24"/>
      <c r="I974" s="13" t="s">
        <v>2262</v>
      </c>
      <c r="J974" s="21" t="s">
        <v>34</v>
      </c>
      <c r="K974" s="24" t="s">
        <v>2823</v>
      </c>
      <c r="L974" s="135">
        <v>45492</v>
      </c>
      <c r="M974" s="138">
        <v>47088.671004000003</v>
      </c>
      <c r="N974" s="255" t="str">
        <f t="shared" si="13"/>
        <v>5150-1241-3-0393</v>
      </c>
    </row>
    <row r="975" spans="1:14" ht="35.1" customHeight="1" x14ac:dyDescent="0.7">
      <c r="A975" s="12">
        <v>313</v>
      </c>
      <c r="B975" s="24" t="s">
        <v>2804</v>
      </c>
      <c r="C975" s="24" t="s">
        <v>492</v>
      </c>
      <c r="D975" s="24" t="s">
        <v>506</v>
      </c>
      <c r="E975" s="24" t="s">
        <v>736</v>
      </c>
      <c r="F975" s="24" t="s">
        <v>2819</v>
      </c>
      <c r="G975" s="24"/>
      <c r="H975" s="24"/>
      <c r="I975" s="13" t="s">
        <v>2262</v>
      </c>
      <c r="J975" s="21" t="s">
        <v>34</v>
      </c>
      <c r="K975" s="24" t="s">
        <v>2823</v>
      </c>
      <c r="L975" s="135">
        <v>45492</v>
      </c>
      <c r="M975" s="138">
        <v>111111.016904</v>
      </c>
      <c r="N975" s="255" t="str">
        <f t="shared" si="13"/>
        <v>5150-1241-3-0394</v>
      </c>
    </row>
    <row r="976" spans="1:14" ht="35.1" customHeight="1" x14ac:dyDescent="0.7">
      <c r="A976" s="12">
        <v>314</v>
      </c>
      <c r="B976" s="24" t="s">
        <v>2806</v>
      </c>
      <c r="C976" s="24" t="s">
        <v>476</v>
      </c>
      <c r="D976" s="24" t="s">
        <v>760</v>
      </c>
      <c r="E976" s="24" t="s">
        <v>689</v>
      </c>
      <c r="F976" s="131">
        <v>7430</v>
      </c>
      <c r="G976" s="24" t="s">
        <v>32</v>
      </c>
      <c r="H976" s="131" t="s">
        <v>2884</v>
      </c>
      <c r="I976" s="13" t="s">
        <v>2262</v>
      </c>
      <c r="J976" s="21" t="s">
        <v>34</v>
      </c>
      <c r="K976" s="24" t="s">
        <v>2823</v>
      </c>
      <c r="L976" s="135">
        <v>45492</v>
      </c>
      <c r="M976" s="138">
        <v>29144.355503999999</v>
      </c>
      <c r="N976" s="255" t="str">
        <f t="shared" si="13"/>
        <v>5150-1241-3-0395</v>
      </c>
    </row>
    <row r="977" spans="1:14" ht="35.1" customHeight="1" x14ac:dyDescent="0.7">
      <c r="A977" s="12">
        <v>315</v>
      </c>
      <c r="B977" s="24" t="s">
        <v>2807</v>
      </c>
      <c r="C977" s="24" t="s">
        <v>476</v>
      </c>
      <c r="D977" s="24" t="s">
        <v>760</v>
      </c>
      <c r="E977" s="24" t="s">
        <v>689</v>
      </c>
      <c r="F977" s="131">
        <v>7430</v>
      </c>
      <c r="G977" s="24" t="s">
        <v>32</v>
      </c>
      <c r="H977" s="131" t="s">
        <v>2885</v>
      </c>
      <c r="I977" s="13" t="s">
        <v>2262</v>
      </c>
      <c r="J977" s="21" t="s">
        <v>34</v>
      </c>
      <c r="K977" s="24" t="s">
        <v>2823</v>
      </c>
      <c r="L977" s="135">
        <v>45492</v>
      </c>
      <c r="M977" s="138">
        <v>29144.355503999999</v>
      </c>
      <c r="N977" s="255" t="str">
        <f t="shared" si="13"/>
        <v>5150-1241-3-0396</v>
      </c>
    </row>
    <row r="978" spans="1:14" ht="35.1" customHeight="1" x14ac:dyDescent="0.7">
      <c r="A978" s="12">
        <v>316</v>
      </c>
      <c r="B978" s="24" t="s">
        <v>2809</v>
      </c>
      <c r="C978" s="24" t="s">
        <v>476</v>
      </c>
      <c r="D978" s="24" t="s">
        <v>760</v>
      </c>
      <c r="E978" s="24" t="s">
        <v>689</v>
      </c>
      <c r="F978" s="131">
        <v>3390</v>
      </c>
      <c r="G978" s="24" t="s">
        <v>32</v>
      </c>
      <c r="H978" s="131" t="s">
        <v>3222</v>
      </c>
      <c r="I978" s="13" t="s">
        <v>2262</v>
      </c>
      <c r="J978" s="21" t="s">
        <v>34</v>
      </c>
      <c r="K978" s="24" t="s">
        <v>2823</v>
      </c>
      <c r="L978" s="135">
        <v>45492</v>
      </c>
      <c r="M978" s="138">
        <v>29144.355503999999</v>
      </c>
      <c r="N978" s="255" t="str">
        <f t="shared" si="13"/>
        <v>5150-1241-3-0397</v>
      </c>
    </row>
    <row r="979" spans="1:14" ht="35.1" customHeight="1" x14ac:dyDescent="0.7">
      <c r="A979" s="12">
        <v>317</v>
      </c>
      <c r="B979" s="24" t="s">
        <v>2811</v>
      </c>
      <c r="C979" s="24" t="s">
        <v>492</v>
      </c>
      <c r="D979" s="24" t="s">
        <v>868</v>
      </c>
      <c r="E979" s="24" t="s">
        <v>493</v>
      </c>
      <c r="F979" s="24" t="s">
        <v>2820</v>
      </c>
      <c r="G979" s="24"/>
      <c r="H979" s="131"/>
      <c r="I979" s="13" t="s">
        <v>2262</v>
      </c>
      <c r="J979" s="21" t="s">
        <v>34</v>
      </c>
      <c r="K979" s="24" t="s">
        <v>2823</v>
      </c>
      <c r="L979" s="135">
        <v>45492</v>
      </c>
      <c r="M979" s="138">
        <v>7771.2418239999997</v>
      </c>
      <c r="N979" s="255" t="str">
        <f t="shared" si="13"/>
        <v>5150-1241-3-0398</v>
      </c>
    </row>
    <row r="980" spans="1:14" ht="35.1" customHeight="1" x14ac:dyDescent="0.7">
      <c r="A980" s="12">
        <v>318</v>
      </c>
      <c r="B980" s="24" t="s">
        <v>2813</v>
      </c>
      <c r="C980" s="24" t="s">
        <v>492</v>
      </c>
      <c r="D980" s="24" t="s">
        <v>868</v>
      </c>
      <c r="E980" s="24" t="s">
        <v>493</v>
      </c>
      <c r="F980" s="24" t="s">
        <v>2820</v>
      </c>
      <c r="G980" s="24"/>
      <c r="H980" s="131"/>
      <c r="I980" s="13" t="s">
        <v>2262</v>
      </c>
      <c r="J980" s="21" t="s">
        <v>34</v>
      </c>
      <c r="K980" s="24" t="s">
        <v>2823</v>
      </c>
      <c r="L980" s="135">
        <v>45492</v>
      </c>
      <c r="M980" s="138">
        <v>7771.2418239999997</v>
      </c>
      <c r="N980" s="255" t="str">
        <f t="shared" si="13"/>
        <v>5150-1241-3-0399</v>
      </c>
    </row>
    <row r="981" spans="1:14" ht="35.1" customHeight="1" x14ac:dyDescent="0.7">
      <c r="A981" s="12">
        <v>319</v>
      </c>
      <c r="B981" s="24" t="s">
        <v>2824</v>
      </c>
      <c r="C981" s="24" t="s">
        <v>476</v>
      </c>
      <c r="D981" s="24" t="s">
        <v>760</v>
      </c>
      <c r="E981" s="24" t="s">
        <v>689</v>
      </c>
      <c r="F981" s="131">
        <v>3520</v>
      </c>
      <c r="G981" s="24" t="s">
        <v>32</v>
      </c>
      <c r="H981" s="131" t="s">
        <v>2886</v>
      </c>
      <c r="I981" s="13" t="s">
        <v>2262</v>
      </c>
      <c r="J981" s="21" t="s">
        <v>34</v>
      </c>
      <c r="K981" s="24" t="s">
        <v>2823</v>
      </c>
      <c r="L981" s="135">
        <v>45492</v>
      </c>
      <c r="M981" s="138">
        <v>14050.091796000001</v>
      </c>
      <c r="N981" s="255" t="str">
        <f t="shared" si="13"/>
        <v>5150-1241-3-0400</v>
      </c>
    </row>
    <row r="982" spans="1:14" ht="35.1" customHeight="1" x14ac:dyDescent="0.7">
      <c r="A982" s="12">
        <v>320</v>
      </c>
      <c r="B982" s="24" t="s">
        <v>2825</v>
      </c>
      <c r="C982" s="24" t="s">
        <v>476</v>
      </c>
      <c r="D982" s="24" t="s">
        <v>760</v>
      </c>
      <c r="E982" s="24" t="s">
        <v>689</v>
      </c>
      <c r="F982" s="131">
        <v>3520</v>
      </c>
      <c r="G982" s="24" t="s">
        <v>32</v>
      </c>
      <c r="H982" s="131" t="s">
        <v>2887</v>
      </c>
      <c r="I982" s="13" t="s">
        <v>33</v>
      </c>
      <c r="J982" s="21" t="s">
        <v>34</v>
      </c>
      <c r="K982" s="24" t="s">
        <v>2823</v>
      </c>
      <c r="L982" s="135">
        <v>45492</v>
      </c>
      <c r="M982" s="138">
        <v>14050.091796000001</v>
      </c>
      <c r="N982" s="255" t="str">
        <f t="shared" si="13"/>
        <v>5150-1241-3-0401</v>
      </c>
    </row>
    <row r="983" spans="1:14" ht="35.1" customHeight="1" x14ac:dyDescent="0.7">
      <c r="A983" s="12">
        <v>321</v>
      </c>
      <c r="B983" s="24" t="s">
        <v>2826</v>
      </c>
      <c r="C983" s="24" t="s">
        <v>2821</v>
      </c>
      <c r="D983" s="24" t="s">
        <v>760</v>
      </c>
      <c r="E983" s="24" t="s">
        <v>45</v>
      </c>
      <c r="F983" s="24" t="s">
        <v>2822</v>
      </c>
      <c r="G983" s="24" t="s">
        <v>32</v>
      </c>
      <c r="H983" s="131" t="s">
        <v>2888</v>
      </c>
      <c r="I983" s="13" t="s">
        <v>2262</v>
      </c>
      <c r="J983" s="21" t="s">
        <v>34</v>
      </c>
      <c r="K983" s="24" t="s">
        <v>2823</v>
      </c>
      <c r="L983" s="135">
        <v>45492</v>
      </c>
      <c r="M983" s="138">
        <v>28376.895560000001</v>
      </c>
      <c r="N983" s="255" t="str">
        <f t="shared" si="13"/>
        <v>5150-1241-3-0403</v>
      </c>
    </row>
    <row r="984" spans="1:14" ht="35.1" customHeight="1" x14ac:dyDescent="0.7">
      <c r="A984" s="12">
        <v>322</v>
      </c>
      <c r="B984" s="24" t="s">
        <v>2827</v>
      </c>
      <c r="C984" s="24" t="s">
        <v>2821</v>
      </c>
      <c r="D984" s="24" t="s">
        <v>760</v>
      </c>
      <c r="E984" s="24" t="s">
        <v>45</v>
      </c>
      <c r="F984" s="24" t="s">
        <v>2822</v>
      </c>
      <c r="G984" s="24" t="s">
        <v>32</v>
      </c>
      <c r="H984" s="131" t="s">
        <v>2889</v>
      </c>
      <c r="I984" s="13" t="s">
        <v>2262</v>
      </c>
      <c r="J984" s="21" t="s">
        <v>34</v>
      </c>
      <c r="K984" s="24" t="s">
        <v>2823</v>
      </c>
      <c r="L984" s="135">
        <v>45492</v>
      </c>
      <c r="M984" s="138">
        <v>28376.895560000001</v>
      </c>
      <c r="N984" s="255" t="str">
        <f t="shared" si="13"/>
        <v>5150-1241-3-0404</v>
      </c>
    </row>
    <row r="985" spans="1:14" ht="35.1" customHeight="1" x14ac:dyDescent="0.7">
      <c r="A985" s="12">
        <v>323</v>
      </c>
      <c r="B985" s="24" t="s">
        <v>2828</v>
      </c>
      <c r="C985" s="24" t="s">
        <v>2821</v>
      </c>
      <c r="D985" s="24" t="s">
        <v>760</v>
      </c>
      <c r="E985" s="24" t="s">
        <v>45</v>
      </c>
      <c r="F985" s="24" t="s">
        <v>2822</v>
      </c>
      <c r="G985" s="24" t="s">
        <v>32</v>
      </c>
      <c r="H985" s="131" t="s">
        <v>2894</v>
      </c>
      <c r="I985" s="13" t="s">
        <v>2262</v>
      </c>
      <c r="J985" s="21" t="s">
        <v>34</v>
      </c>
      <c r="K985" s="24" t="s">
        <v>2823</v>
      </c>
      <c r="L985" s="135">
        <v>45492</v>
      </c>
      <c r="M985" s="138">
        <v>28376.895560000001</v>
      </c>
      <c r="N985" s="255" t="str">
        <f t="shared" si="13"/>
        <v>5150-1241-3-0405</v>
      </c>
    </row>
    <row r="986" spans="1:14" ht="35.1" customHeight="1" x14ac:dyDescent="0.7">
      <c r="A986" s="12">
        <v>324</v>
      </c>
      <c r="B986" s="24" t="s">
        <v>2900</v>
      </c>
      <c r="C986" s="24" t="s">
        <v>492</v>
      </c>
      <c r="D986" s="24" t="s">
        <v>506</v>
      </c>
      <c r="E986" s="24" t="s">
        <v>493</v>
      </c>
      <c r="F986" s="24" t="s">
        <v>2905</v>
      </c>
      <c r="G986" s="24" t="s">
        <v>21</v>
      </c>
      <c r="H986" s="131"/>
      <c r="I986" s="13" t="s">
        <v>2252</v>
      </c>
      <c r="J986" s="21" t="s">
        <v>34</v>
      </c>
      <c r="K986" s="24" t="s">
        <v>135</v>
      </c>
      <c r="L986" s="135">
        <v>45545</v>
      </c>
      <c r="M986" s="138">
        <v>9050.23</v>
      </c>
      <c r="N986" s="255" t="str">
        <f t="shared" si="13"/>
        <v>5150-1241-3-0406</v>
      </c>
    </row>
    <row r="987" spans="1:14" ht="35.1" customHeight="1" x14ac:dyDescent="0.7">
      <c r="A987" s="12">
        <v>325</v>
      </c>
      <c r="B987" s="24" t="s">
        <v>2908</v>
      </c>
      <c r="C987" s="24" t="s">
        <v>492</v>
      </c>
      <c r="D987" s="24" t="s">
        <v>506</v>
      </c>
      <c r="E987" s="24" t="s">
        <v>736</v>
      </c>
      <c r="F987" s="24" t="s">
        <v>2816</v>
      </c>
      <c r="G987" s="24" t="s">
        <v>21</v>
      </c>
      <c r="H987" s="131" t="s">
        <v>2918</v>
      </c>
      <c r="I987" s="13" t="s">
        <v>262</v>
      </c>
      <c r="J987" s="21" t="s">
        <v>34</v>
      </c>
      <c r="K987" s="24" t="s">
        <v>2917</v>
      </c>
      <c r="L987" s="135">
        <v>45567</v>
      </c>
      <c r="M987" s="138">
        <v>14024.38</v>
      </c>
      <c r="N987" s="255" t="str">
        <f t="shared" ref="N987:N991" si="14">B987</f>
        <v>5150-1241-3-0407</v>
      </c>
    </row>
    <row r="988" spans="1:14" ht="35.1" customHeight="1" x14ac:dyDescent="0.7">
      <c r="A988" s="12">
        <v>326</v>
      </c>
      <c r="B988" s="24" t="s">
        <v>2909</v>
      </c>
      <c r="C988" s="24" t="s">
        <v>476</v>
      </c>
      <c r="D988" s="24" t="s">
        <v>760</v>
      </c>
      <c r="E988" s="24" t="s">
        <v>689</v>
      </c>
      <c r="F988" s="24" t="s">
        <v>2910</v>
      </c>
      <c r="G988" s="24" t="s">
        <v>97</v>
      </c>
      <c r="H988" s="131">
        <v>19871734072</v>
      </c>
      <c r="I988" s="13" t="s">
        <v>115</v>
      </c>
      <c r="J988" s="21" t="s">
        <v>34</v>
      </c>
      <c r="K988" s="24" t="s">
        <v>2337</v>
      </c>
      <c r="L988" s="135">
        <v>45567</v>
      </c>
      <c r="M988" s="138">
        <v>15060.99</v>
      </c>
      <c r="N988" s="255" t="str">
        <f t="shared" si="14"/>
        <v>5150-1241-3-0408</v>
      </c>
    </row>
    <row r="989" spans="1:14" ht="35.1" customHeight="1" x14ac:dyDescent="0.7">
      <c r="A989" s="12">
        <v>327</v>
      </c>
      <c r="B989" s="24" t="s">
        <v>2919</v>
      </c>
      <c r="C989" s="24" t="s">
        <v>476</v>
      </c>
      <c r="D989" s="24" t="s">
        <v>760</v>
      </c>
      <c r="E989" s="24" t="s">
        <v>2920</v>
      </c>
      <c r="F989" s="24" t="s">
        <v>2488</v>
      </c>
      <c r="G989" s="24" t="s">
        <v>97</v>
      </c>
      <c r="H989" s="131" t="s">
        <v>2922</v>
      </c>
      <c r="I989" s="13" t="s">
        <v>2252</v>
      </c>
      <c r="J989" s="21" t="s">
        <v>34</v>
      </c>
      <c r="K989" s="24" t="s">
        <v>2921</v>
      </c>
      <c r="L989" s="135">
        <v>45649</v>
      </c>
      <c r="M989" s="138">
        <v>16936</v>
      </c>
      <c r="N989" s="255" t="str">
        <f t="shared" si="14"/>
        <v>5150-1241-3-0409</v>
      </c>
    </row>
    <row r="990" spans="1:14" ht="35.1" customHeight="1" x14ac:dyDescent="0.7">
      <c r="A990" s="12">
        <v>328</v>
      </c>
      <c r="B990" s="24" t="s">
        <v>2930</v>
      </c>
      <c r="C990" s="24" t="s">
        <v>492</v>
      </c>
      <c r="D990" s="24" t="s">
        <v>668</v>
      </c>
      <c r="E990" s="24" t="s">
        <v>736</v>
      </c>
      <c r="F990" s="24" t="s">
        <v>2810</v>
      </c>
      <c r="G990" s="24" t="s">
        <v>32</v>
      </c>
      <c r="H990" s="131" t="s">
        <v>2931</v>
      </c>
      <c r="I990" s="13" t="s">
        <v>73</v>
      </c>
      <c r="J990" s="21" t="s">
        <v>34</v>
      </c>
      <c r="K990" s="24" t="s">
        <v>135</v>
      </c>
      <c r="L990" s="135">
        <v>45326</v>
      </c>
      <c r="M990" s="138">
        <v>9625</v>
      </c>
      <c r="N990" s="255" t="str">
        <f t="shared" si="14"/>
        <v>5150-1241-3-0410</v>
      </c>
    </row>
    <row r="991" spans="1:14" ht="35.1" customHeight="1" x14ac:dyDescent="0.7">
      <c r="A991" s="245">
        <v>328</v>
      </c>
      <c r="B991" s="224" t="s">
        <v>3071</v>
      </c>
      <c r="C991" s="224" t="s">
        <v>689</v>
      </c>
      <c r="D991" s="224" t="s">
        <v>760</v>
      </c>
      <c r="E991" s="224" t="s">
        <v>3227</v>
      </c>
      <c r="F991" s="224">
        <v>3530</v>
      </c>
      <c r="G991" s="224" t="s">
        <v>97</v>
      </c>
      <c r="H991" s="288" t="s">
        <v>3228</v>
      </c>
      <c r="I991" s="246" t="s">
        <v>2260</v>
      </c>
      <c r="J991" s="252" t="s">
        <v>34</v>
      </c>
      <c r="K991" s="224" t="s">
        <v>3229</v>
      </c>
      <c r="L991" s="253">
        <v>45936</v>
      </c>
      <c r="M991" s="289">
        <v>19950</v>
      </c>
      <c r="N991" s="255" t="str">
        <f t="shared" si="14"/>
        <v>5150-1241-3-0411</v>
      </c>
    </row>
    <row r="992" spans="1:14" ht="35.1" customHeight="1" x14ac:dyDescent="0.25">
      <c r="A992" s="12">
        <v>328</v>
      </c>
      <c r="B992" s="24" t="s">
        <v>3370</v>
      </c>
      <c r="C992" s="24" t="s">
        <v>476</v>
      </c>
      <c r="D992" s="24" t="s">
        <v>760</v>
      </c>
      <c r="E992" s="24" t="s">
        <v>2920</v>
      </c>
      <c r="F992" s="12" t="s">
        <v>3363</v>
      </c>
      <c r="G992" s="24" t="s">
        <v>97</v>
      </c>
      <c r="H992" s="12" t="s">
        <v>3364</v>
      </c>
      <c r="I992" s="12" t="s">
        <v>3365</v>
      </c>
      <c r="J992" s="21" t="s">
        <v>34</v>
      </c>
      <c r="K992" s="12"/>
      <c r="L992" s="16">
        <v>46000</v>
      </c>
      <c r="M992" s="12"/>
    </row>
    <row r="993" spans="1:13" ht="35.1" customHeight="1" x14ac:dyDescent="0.25">
      <c r="A993" s="12">
        <v>329</v>
      </c>
      <c r="B993" s="24" t="s">
        <v>3371</v>
      </c>
      <c r="C993" s="24" t="s">
        <v>476</v>
      </c>
      <c r="D993" s="24" t="s">
        <v>760</v>
      </c>
      <c r="E993" s="24" t="s">
        <v>2920</v>
      </c>
      <c r="F993" s="12" t="s">
        <v>3362</v>
      </c>
      <c r="G993" s="24" t="s">
        <v>97</v>
      </c>
      <c r="H993" s="12" t="s">
        <v>3364</v>
      </c>
      <c r="I993" s="12" t="s">
        <v>3365</v>
      </c>
      <c r="J993" s="21" t="s">
        <v>34</v>
      </c>
      <c r="K993" s="12"/>
      <c r="L993" s="12"/>
      <c r="M993" s="12"/>
    </row>
    <row r="994" spans="1:13" ht="35.1" customHeight="1" x14ac:dyDescent="0.25">
      <c r="A994" s="12">
        <v>330</v>
      </c>
      <c r="B994" s="24" t="s">
        <v>3372</v>
      </c>
      <c r="C994" s="24" t="s">
        <v>476</v>
      </c>
      <c r="D994" s="24" t="s">
        <v>760</v>
      </c>
      <c r="E994" s="24" t="s">
        <v>2920</v>
      </c>
      <c r="F994" s="12"/>
      <c r="G994" s="24" t="s">
        <v>97</v>
      </c>
      <c r="H994" s="12" t="s">
        <v>3364</v>
      </c>
      <c r="I994" s="12" t="s">
        <v>2252</v>
      </c>
      <c r="J994" s="21" t="s">
        <v>34</v>
      </c>
      <c r="K994" s="12"/>
      <c r="L994" s="12"/>
      <c r="M994" s="12"/>
    </row>
    <row r="995" spans="1:13" ht="35.1" customHeight="1" x14ac:dyDescent="0.25">
      <c r="A995" s="12">
        <v>331</v>
      </c>
      <c r="B995" s="24" t="s">
        <v>3373</v>
      </c>
      <c r="C995" s="24" t="s">
        <v>476</v>
      </c>
      <c r="D995" s="24" t="s">
        <v>760</v>
      </c>
      <c r="E995" s="24" t="s">
        <v>2920</v>
      </c>
      <c r="F995" s="12" t="s">
        <v>3379</v>
      </c>
      <c r="G995" s="24" t="s">
        <v>97</v>
      </c>
      <c r="H995" s="12" t="s">
        <v>3364</v>
      </c>
      <c r="I995" s="13" t="s">
        <v>3416</v>
      </c>
      <c r="J995" s="21" t="s">
        <v>34</v>
      </c>
      <c r="K995" s="12"/>
      <c r="L995" s="12"/>
      <c r="M995" s="12"/>
    </row>
    <row r="996" spans="1:13" ht="35.1" customHeight="1" x14ac:dyDescent="0.25">
      <c r="A996" s="12">
        <v>332</v>
      </c>
      <c r="B996" s="24" t="s">
        <v>3374</v>
      </c>
      <c r="C996" s="24" t="s">
        <v>3366</v>
      </c>
      <c r="D996" s="24" t="s">
        <v>854</v>
      </c>
      <c r="E996" s="24" t="s">
        <v>3367</v>
      </c>
      <c r="F996" s="12" t="s">
        <v>3368</v>
      </c>
      <c r="G996" s="24" t="s">
        <v>32</v>
      </c>
      <c r="H996" s="12"/>
      <c r="I996" s="13" t="s">
        <v>3416</v>
      </c>
      <c r="J996" s="21" t="s">
        <v>34</v>
      </c>
      <c r="K996" s="12"/>
      <c r="L996" s="12"/>
      <c r="M996" s="12"/>
    </row>
    <row r="997" spans="1:13" ht="35.1" customHeight="1" x14ac:dyDescent="0.25">
      <c r="A997" s="12">
        <v>333</v>
      </c>
      <c r="B997" s="24" t="s">
        <v>3375</v>
      </c>
      <c r="C997" s="24" t="s">
        <v>3366</v>
      </c>
      <c r="D997" s="24" t="s">
        <v>854</v>
      </c>
      <c r="E997" s="24" t="s">
        <v>3367</v>
      </c>
      <c r="F997" s="12" t="s">
        <v>3368</v>
      </c>
      <c r="G997" s="24" t="s">
        <v>32</v>
      </c>
      <c r="H997" s="12"/>
      <c r="I997" s="12" t="s">
        <v>3365</v>
      </c>
      <c r="J997" s="21" t="s">
        <v>34</v>
      </c>
      <c r="K997" s="12"/>
      <c r="L997" s="12"/>
      <c r="M997" s="12"/>
    </row>
    <row r="998" spans="1:13" ht="35.1" customHeight="1" x14ac:dyDescent="0.25">
      <c r="A998" s="12">
        <v>334</v>
      </c>
      <c r="B998" s="24" t="s">
        <v>3376</v>
      </c>
      <c r="C998" s="24" t="s">
        <v>3366</v>
      </c>
      <c r="D998" s="24" t="s">
        <v>854</v>
      </c>
      <c r="E998" s="24" t="s">
        <v>3367</v>
      </c>
      <c r="F998" s="12" t="s">
        <v>3368</v>
      </c>
      <c r="G998" s="24" t="s">
        <v>32</v>
      </c>
      <c r="H998" s="12"/>
      <c r="I998" s="12" t="s">
        <v>266</v>
      </c>
      <c r="J998" s="21" t="s">
        <v>34</v>
      </c>
      <c r="K998" s="12"/>
      <c r="L998" s="12"/>
      <c r="M998" s="12"/>
    </row>
    <row r="999" spans="1:13" ht="35.1" customHeight="1" x14ac:dyDescent="0.25">
      <c r="A999" s="12">
        <v>335</v>
      </c>
      <c r="B999" s="24" t="s">
        <v>3377</v>
      </c>
      <c r="C999" s="24" t="s">
        <v>567</v>
      </c>
      <c r="D999" s="24" t="s">
        <v>668</v>
      </c>
      <c r="E999" s="24" t="s">
        <v>736</v>
      </c>
      <c r="F999" s="12" t="s">
        <v>3369</v>
      </c>
      <c r="G999" s="24" t="s">
        <v>32</v>
      </c>
      <c r="H999" s="12"/>
      <c r="I999" s="12" t="s">
        <v>266</v>
      </c>
      <c r="J999" s="21" t="s">
        <v>34</v>
      </c>
      <c r="K999" s="12"/>
      <c r="L999" s="12"/>
      <c r="M999" s="12"/>
    </row>
    <row r="1000" spans="1:13" ht="35.1" customHeight="1" x14ac:dyDescent="0.25">
      <c r="A1000" s="12">
        <v>336</v>
      </c>
      <c r="B1000" s="24" t="s">
        <v>3378</v>
      </c>
      <c r="C1000" s="24" t="s">
        <v>567</v>
      </c>
      <c r="D1000" s="24" t="s">
        <v>668</v>
      </c>
      <c r="E1000" s="24" t="s">
        <v>736</v>
      </c>
      <c r="F1000" s="12" t="s">
        <v>2270</v>
      </c>
      <c r="G1000" s="24" t="s">
        <v>32</v>
      </c>
      <c r="H1000" s="12"/>
      <c r="I1000" s="12" t="s">
        <v>3365</v>
      </c>
      <c r="J1000" s="21" t="s">
        <v>34</v>
      </c>
      <c r="K1000" s="12"/>
      <c r="L1000" s="12"/>
      <c r="M1000" s="12"/>
    </row>
    <row r="1001" spans="1:13" ht="35.1" customHeight="1" x14ac:dyDescent="0.25">
      <c r="A1001" s="12">
        <v>337</v>
      </c>
      <c r="B1001" s="24" t="s">
        <v>3380</v>
      </c>
      <c r="C1001" s="24" t="s">
        <v>503</v>
      </c>
      <c r="D1001" s="24" t="s">
        <v>501</v>
      </c>
      <c r="E1001" s="24" t="s">
        <v>503</v>
      </c>
      <c r="F1001" s="12" t="s">
        <v>3381</v>
      </c>
      <c r="G1001" s="24" t="s">
        <v>32</v>
      </c>
      <c r="H1001" s="12"/>
      <c r="I1001" s="12" t="s">
        <v>266</v>
      </c>
      <c r="J1001" s="21" t="s">
        <v>34</v>
      </c>
      <c r="K1001" s="12"/>
      <c r="L1001" s="12"/>
      <c r="M1001" s="12"/>
    </row>
    <row r="1002" spans="1:13" ht="35.1" customHeight="1" x14ac:dyDescent="0.25">
      <c r="A1002" s="12">
        <v>338</v>
      </c>
      <c r="B1002" s="24" t="s">
        <v>3382</v>
      </c>
      <c r="C1002" s="24" t="s">
        <v>510</v>
      </c>
      <c r="D1002" s="24" t="s">
        <v>501</v>
      </c>
      <c r="E1002" s="24" t="s">
        <v>45</v>
      </c>
      <c r="F1002" s="12" t="s">
        <v>3383</v>
      </c>
      <c r="G1002" s="24" t="s">
        <v>32</v>
      </c>
      <c r="H1002" s="12" t="s">
        <v>3384</v>
      </c>
      <c r="I1002" s="12" t="s">
        <v>266</v>
      </c>
      <c r="J1002" s="21" t="s">
        <v>34</v>
      </c>
      <c r="K1002" s="12"/>
      <c r="L1002" s="12"/>
      <c r="M1002" s="12"/>
    </row>
    <row r="1003" spans="1:13" ht="35.1" customHeight="1" x14ac:dyDescent="0.25">
      <c r="A1003" s="12">
        <v>339</v>
      </c>
      <c r="B1003" s="24" t="s">
        <v>3385</v>
      </c>
      <c r="C1003" s="24" t="s">
        <v>567</v>
      </c>
      <c r="D1003" s="24" t="s">
        <v>568</v>
      </c>
      <c r="E1003" s="24" t="s">
        <v>472</v>
      </c>
      <c r="F1003" s="12" t="s">
        <v>3369</v>
      </c>
      <c r="G1003" s="24" t="s">
        <v>32</v>
      </c>
      <c r="H1003" s="12"/>
      <c r="I1003" s="13" t="s">
        <v>3475</v>
      </c>
      <c r="J1003" s="21" t="s">
        <v>34</v>
      </c>
      <c r="K1003" s="12"/>
      <c r="L1003" s="16">
        <v>46007</v>
      </c>
      <c r="M1003" s="12"/>
    </row>
    <row r="1004" spans="1:13" ht="35.1" customHeight="1" x14ac:dyDescent="0.25">
      <c r="A1004" s="12">
        <v>340</v>
      </c>
      <c r="B1004" s="24" t="s">
        <v>3386</v>
      </c>
      <c r="C1004" s="24" t="s">
        <v>503</v>
      </c>
      <c r="D1004" s="24" t="s">
        <v>501</v>
      </c>
      <c r="E1004" s="24" t="s">
        <v>503</v>
      </c>
      <c r="F1004" s="12" t="s">
        <v>3388</v>
      </c>
      <c r="G1004" s="24" t="s">
        <v>32</v>
      </c>
      <c r="H1004" s="12"/>
      <c r="I1004" s="13" t="s">
        <v>3518</v>
      </c>
      <c r="J1004" s="21" t="s">
        <v>34</v>
      </c>
      <c r="K1004" s="12"/>
      <c r="L1004" s="16">
        <v>46009</v>
      </c>
      <c r="M1004" s="12"/>
    </row>
    <row r="1005" spans="1:13" ht="35.1" customHeight="1" x14ac:dyDescent="0.25">
      <c r="A1005" s="12">
        <v>341</v>
      </c>
      <c r="B1005" s="24" t="s">
        <v>3387</v>
      </c>
      <c r="C1005" s="24" t="s">
        <v>476</v>
      </c>
      <c r="D1005" s="24" t="s">
        <v>501</v>
      </c>
      <c r="E1005" s="24" t="s">
        <v>45</v>
      </c>
      <c r="F1005" s="12" t="s">
        <v>3383</v>
      </c>
      <c r="G1005" s="24" t="s">
        <v>32</v>
      </c>
      <c r="H1005" s="12"/>
      <c r="I1005" s="13" t="s">
        <v>3518</v>
      </c>
      <c r="J1005" s="21" t="s">
        <v>34</v>
      </c>
      <c r="K1005" s="12"/>
      <c r="L1005" s="16"/>
      <c r="M1005" s="12"/>
    </row>
    <row r="1006" spans="1:13" ht="35.1" customHeight="1" x14ac:dyDescent="0.25">
      <c r="A1006" s="12">
        <v>342</v>
      </c>
      <c r="B1006" s="24" t="s">
        <v>3397</v>
      </c>
      <c r="C1006" s="24" t="s">
        <v>476</v>
      </c>
      <c r="D1006" s="24" t="s">
        <v>760</v>
      </c>
      <c r="E1006" s="24" t="s">
        <v>689</v>
      </c>
      <c r="F1006" s="12" t="s">
        <v>3399</v>
      </c>
      <c r="G1006" s="24" t="s">
        <v>97</v>
      </c>
      <c r="H1006" s="12"/>
      <c r="I1006" s="12" t="s">
        <v>262</v>
      </c>
      <c r="J1006" s="21" t="s">
        <v>34</v>
      </c>
      <c r="K1006" s="12"/>
      <c r="L1006" s="16">
        <v>46029</v>
      </c>
      <c r="M1006" s="12"/>
    </row>
    <row r="1007" spans="1:13" ht="35.1" customHeight="1" x14ac:dyDescent="0.25">
      <c r="A1007" s="12">
        <v>343</v>
      </c>
      <c r="B1007" s="24" t="s">
        <v>3398</v>
      </c>
      <c r="C1007" s="24" t="s">
        <v>567</v>
      </c>
      <c r="D1007" s="24" t="s">
        <v>668</v>
      </c>
      <c r="E1007" s="24" t="s">
        <v>736</v>
      </c>
      <c r="F1007" s="12" t="s">
        <v>3369</v>
      </c>
      <c r="G1007" s="24" t="s">
        <v>32</v>
      </c>
      <c r="H1007" s="12"/>
      <c r="I1007" s="12" t="s">
        <v>262</v>
      </c>
      <c r="J1007" s="21" t="s">
        <v>34</v>
      </c>
      <c r="K1007" s="12"/>
      <c r="L1007" s="16">
        <v>46029</v>
      </c>
      <c r="M1007" s="12"/>
    </row>
    <row r="1008" spans="1:13" ht="35.1" customHeight="1" x14ac:dyDescent="0.25">
      <c r="A1008" s="12">
        <v>344</v>
      </c>
      <c r="B1008" s="24" t="s">
        <v>3400</v>
      </c>
      <c r="C1008" s="24" t="s">
        <v>3366</v>
      </c>
      <c r="D1008" s="24" t="s">
        <v>854</v>
      </c>
      <c r="E1008" s="24" t="s">
        <v>3367</v>
      </c>
      <c r="F1008" s="12" t="s">
        <v>3368</v>
      </c>
      <c r="G1008" s="24" t="s">
        <v>32</v>
      </c>
      <c r="H1008" s="12"/>
      <c r="I1008" s="12" t="s">
        <v>262</v>
      </c>
      <c r="J1008" s="21" t="s">
        <v>34</v>
      </c>
      <c r="K1008" s="12"/>
      <c r="L1008" s="16"/>
      <c r="M1008" s="12"/>
    </row>
    <row r="1009" spans="1:13" ht="35.1" customHeight="1" x14ac:dyDescent="0.25">
      <c r="A1009" s="12">
        <v>345</v>
      </c>
      <c r="B1009" s="24" t="s">
        <v>3401</v>
      </c>
      <c r="C1009" s="24" t="s">
        <v>567</v>
      </c>
      <c r="D1009" s="24" t="s">
        <v>568</v>
      </c>
      <c r="E1009" s="24" t="s">
        <v>472</v>
      </c>
      <c r="F1009" s="12" t="s">
        <v>3369</v>
      </c>
      <c r="G1009" s="24" t="s">
        <v>32</v>
      </c>
      <c r="H1009" s="12"/>
      <c r="I1009" s="12" t="s">
        <v>2402</v>
      </c>
      <c r="J1009" s="21" t="s">
        <v>34</v>
      </c>
      <c r="K1009" s="12"/>
      <c r="L1009" s="16"/>
      <c r="M1009" s="12"/>
    </row>
    <row r="1010" spans="1:13" ht="35.1" customHeight="1" x14ac:dyDescent="0.25">
      <c r="A1010" s="12">
        <v>346</v>
      </c>
      <c r="B1010" s="24" t="s">
        <v>3410</v>
      </c>
      <c r="C1010" s="24" t="s">
        <v>510</v>
      </c>
      <c r="D1010" s="24" t="s">
        <v>3411</v>
      </c>
      <c r="E1010" s="24" t="s">
        <v>689</v>
      </c>
      <c r="F1010" s="12"/>
      <c r="G1010" s="24" t="s">
        <v>97</v>
      </c>
      <c r="H1010" s="12"/>
      <c r="I1010" s="12" t="s">
        <v>182</v>
      </c>
      <c r="J1010" s="21" t="s">
        <v>34</v>
      </c>
      <c r="K1010" s="12"/>
      <c r="L1010" s="16"/>
      <c r="M1010" s="12"/>
    </row>
    <row r="1011" spans="1:13" ht="35.1" customHeight="1" x14ac:dyDescent="0.25">
      <c r="A1011" s="12">
        <v>347</v>
      </c>
      <c r="B1011" s="24" t="s">
        <v>2447</v>
      </c>
      <c r="C1011" s="24" t="s">
        <v>492</v>
      </c>
      <c r="D1011" s="24" t="s">
        <v>506</v>
      </c>
      <c r="E1011" s="24" t="s">
        <v>736</v>
      </c>
      <c r="F1011" s="12" t="s">
        <v>2808</v>
      </c>
      <c r="G1011" s="24" t="s">
        <v>21</v>
      </c>
      <c r="H1011" s="12" t="s">
        <v>22</v>
      </c>
      <c r="I1011" s="12" t="s">
        <v>3415</v>
      </c>
      <c r="J1011" s="21" t="s">
        <v>34</v>
      </c>
      <c r="K1011" s="12"/>
      <c r="L1011" s="16"/>
      <c r="M1011" s="12"/>
    </row>
    <row r="1012" spans="1:13" ht="35.1" customHeight="1" x14ac:dyDescent="0.25">
      <c r="A1012" s="12">
        <v>348</v>
      </c>
      <c r="B1012" s="24" t="s">
        <v>2358</v>
      </c>
      <c r="C1012" s="24" t="s">
        <v>492</v>
      </c>
      <c r="D1012" s="24" t="s">
        <v>668</v>
      </c>
      <c r="E1012" s="24" t="s">
        <v>736</v>
      </c>
      <c r="F1012" s="12" t="s">
        <v>3417</v>
      </c>
      <c r="G1012" s="24" t="s">
        <v>21</v>
      </c>
      <c r="H1012" s="12" t="s">
        <v>22</v>
      </c>
      <c r="I1012" s="12" t="s">
        <v>2260</v>
      </c>
      <c r="J1012" s="21" t="s">
        <v>34</v>
      </c>
      <c r="K1012" s="12"/>
      <c r="L1012" s="16"/>
      <c r="M1012" s="12"/>
    </row>
    <row r="1013" spans="1:13" ht="35.1" customHeight="1" x14ac:dyDescent="0.25">
      <c r="A1013" s="12">
        <v>349</v>
      </c>
      <c r="B1013" s="24" t="s">
        <v>3419</v>
      </c>
      <c r="C1013" s="24" t="s">
        <v>492</v>
      </c>
      <c r="D1013" s="24" t="s">
        <v>668</v>
      </c>
      <c r="E1013" s="24" t="s">
        <v>3420</v>
      </c>
      <c r="F1013" s="150" t="s">
        <v>3369</v>
      </c>
      <c r="G1013" s="24" t="s">
        <v>32</v>
      </c>
      <c r="H1013" s="150" t="s">
        <v>3423</v>
      </c>
      <c r="I1013" s="12" t="s">
        <v>182</v>
      </c>
      <c r="J1013" s="21" t="s">
        <v>34</v>
      </c>
      <c r="K1013" s="12"/>
      <c r="L1013" s="16"/>
      <c r="M1013" s="12"/>
    </row>
    <row r="1014" spans="1:13" ht="35.1" customHeight="1" x14ac:dyDescent="0.25">
      <c r="A1014" s="12">
        <v>350</v>
      </c>
      <c r="B1014" s="24" t="s">
        <v>2374</v>
      </c>
      <c r="C1014" s="24" t="s">
        <v>503</v>
      </c>
      <c r="D1014" s="24" t="s">
        <v>501</v>
      </c>
      <c r="E1014" s="24" t="s">
        <v>503</v>
      </c>
      <c r="F1014" s="12" t="s">
        <v>3388</v>
      </c>
      <c r="G1014" s="24" t="s">
        <v>32</v>
      </c>
      <c r="H1014" s="12" t="s">
        <v>3381</v>
      </c>
      <c r="I1014" s="12" t="s">
        <v>182</v>
      </c>
      <c r="J1014" s="21" t="s">
        <v>34</v>
      </c>
      <c r="K1014" s="12"/>
      <c r="L1014" s="16"/>
      <c r="M1014" s="12"/>
    </row>
    <row r="1015" spans="1:13" ht="35.1" customHeight="1" x14ac:dyDescent="0.25">
      <c r="A1015" s="12">
        <v>351</v>
      </c>
      <c r="B1015" s="24" t="s">
        <v>2383</v>
      </c>
      <c r="C1015" s="24" t="s">
        <v>476</v>
      </c>
      <c r="D1015" s="24" t="s">
        <v>501</v>
      </c>
      <c r="E1015" s="24" t="s">
        <v>45</v>
      </c>
      <c r="F1015" s="12" t="s">
        <v>3424</v>
      </c>
      <c r="G1015" s="24" t="s">
        <v>32</v>
      </c>
      <c r="H1015" s="12" t="s">
        <v>3425</v>
      </c>
      <c r="I1015" s="12" t="s">
        <v>182</v>
      </c>
      <c r="J1015" s="21" t="s">
        <v>34</v>
      </c>
      <c r="K1015" s="12"/>
      <c r="L1015" s="16"/>
      <c r="M1015" s="12"/>
    </row>
    <row r="1016" spans="1:13" ht="35.1" customHeight="1" x14ac:dyDescent="0.25">
      <c r="A1016" s="12">
        <v>352</v>
      </c>
      <c r="B1016" s="24" t="s">
        <v>2411</v>
      </c>
      <c r="C1016" s="24" t="s">
        <v>492</v>
      </c>
      <c r="D1016" s="24" t="s">
        <v>868</v>
      </c>
      <c r="E1016" s="24" t="s">
        <v>3420</v>
      </c>
      <c r="F1016" s="12" t="s">
        <v>3440</v>
      </c>
      <c r="G1016" s="24" t="s">
        <v>2335</v>
      </c>
      <c r="H1016" s="12" t="s">
        <v>3442</v>
      </c>
      <c r="I1016" s="12" t="s">
        <v>2252</v>
      </c>
      <c r="J1016" s="21" t="s">
        <v>34</v>
      </c>
      <c r="K1016" s="12"/>
      <c r="L1016" s="16"/>
      <c r="M1016" s="12"/>
    </row>
    <row r="1017" spans="1:13" ht="35.1" customHeight="1" x14ac:dyDescent="0.25">
      <c r="A1017" s="12">
        <v>353</v>
      </c>
      <c r="B1017" s="24" t="s">
        <v>2412</v>
      </c>
      <c r="C1017" s="24" t="s">
        <v>492</v>
      </c>
      <c r="D1017" s="24" t="s">
        <v>668</v>
      </c>
      <c r="E1017" s="24" t="s">
        <v>3420</v>
      </c>
      <c r="F1017" s="12" t="s">
        <v>3369</v>
      </c>
      <c r="G1017" s="24" t="s">
        <v>32</v>
      </c>
      <c r="H1017" s="12" t="s">
        <v>3443</v>
      </c>
      <c r="I1017" s="12" t="s">
        <v>2252</v>
      </c>
      <c r="J1017" s="21" t="s">
        <v>34</v>
      </c>
      <c r="K1017" s="12"/>
      <c r="L1017" s="16"/>
      <c r="M1017" s="12"/>
    </row>
    <row r="1018" spans="1:13" ht="35.1" customHeight="1" x14ac:dyDescent="0.25">
      <c r="A1018" s="12">
        <v>354</v>
      </c>
      <c r="B1018" s="24" t="s">
        <v>2418</v>
      </c>
      <c r="C1018" s="24" t="s">
        <v>492</v>
      </c>
      <c r="D1018" s="24" t="s">
        <v>668</v>
      </c>
      <c r="E1018" s="24" t="s">
        <v>3420</v>
      </c>
      <c r="F1018" s="12" t="s">
        <v>3369</v>
      </c>
      <c r="G1018" s="24" t="s">
        <v>32</v>
      </c>
      <c r="H1018" s="12" t="s">
        <v>3441</v>
      </c>
      <c r="I1018" s="12" t="s">
        <v>2252</v>
      </c>
      <c r="J1018" s="21" t="s">
        <v>34</v>
      </c>
      <c r="K1018" s="12"/>
      <c r="L1018" s="16"/>
      <c r="M1018" s="12"/>
    </row>
    <row r="1019" spans="1:13" ht="35.1" customHeight="1" x14ac:dyDescent="0.25">
      <c r="A1019" s="12">
        <v>355</v>
      </c>
      <c r="B1019" s="24" t="s">
        <v>2386</v>
      </c>
      <c r="C1019" s="24" t="s">
        <v>476</v>
      </c>
      <c r="D1019" s="24" t="s">
        <v>760</v>
      </c>
      <c r="E1019" s="24" t="s">
        <v>689</v>
      </c>
      <c r="F1019" s="12" t="s">
        <v>2488</v>
      </c>
      <c r="G1019" s="24" t="s">
        <v>97</v>
      </c>
      <c r="H1019" s="12" t="s">
        <v>3439</v>
      </c>
      <c r="I1019" s="12" t="s">
        <v>182</v>
      </c>
      <c r="J1019" s="21" t="s">
        <v>34</v>
      </c>
      <c r="K1019" s="12"/>
      <c r="L1019" s="16"/>
      <c r="M1019" s="12"/>
    </row>
    <row r="1020" spans="1:13" ht="35.1" customHeight="1" x14ac:dyDescent="0.25">
      <c r="A1020" s="12">
        <v>356</v>
      </c>
      <c r="B1020" s="24" t="s">
        <v>3519</v>
      </c>
      <c r="C1020" s="24" t="s">
        <v>476</v>
      </c>
      <c r="D1020" s="24" t="s">
        <v>760</v>
      </c>
      <c r="E1020" s="24" t="s">
        <v>689</v>
      </c>
      <c r="F1020" s="12" t="s">
        <v>2488</v>
      </c>
      <c r="G1020" s="24" t="s">
        <v>97</v>
      </c>
      <c r="H1020" s="12" t="s">
        <v>3458</v>
      </c>
      <c r="I1020" s="12" t="s">
        <v>73</v>
      </c>
      <c r="J1020" s="21" t="s">
        <v>34</v>
      </c>
      <c r="K1020" s="12"/>
      <c r="L1020" s="16"/>
      <c r="M1020" s="12"/>
    </row>
    <row r="1021" spans="1:13" ht="35.1" customHeight="1" x14ac:dyDescent="0.25">
      <c r="A1021" s="12">
        <v>357</v>
      </c>
      <c r="B1021" s="24" t="s">
        <v>3459</v>
      </c>
      <c r="C1021" s="24" t="s">
        <v>503</v>
      </c>
      <c r="D1021" s="24" t="s">
        <v>501</v>
      </c>
      <c r="E1021" s="24" t="s">
        <v>503</v>
      </c>
      <c r="F1021" s="12" t="s">
        <v>3424</v>
      </c>
      <c r="G1021" s="24" t="s">
        <v>32</v>
      </c>
      <c r="H1021" s="12" t="s">
        <v>3461</v>
      </c>
      <c r="I1021" s="12" t="s">
        <v>103</v>
      </c>
      <c r="J1021" s="21" t="s">
        <v>34</v>
      </c>
      <c r="K1021" s="12"/>
      <c r="L1021" s="16"/>
      <c r="M1021" s="12"/>
    </row>
    <row r="1022" spans="1:13" ht="35.1" customHeight="1" x14ac:dyDescent="0.25">
      <c r="A1022" s="12">
        <v>358</v>
      </c>
      <c r="B1022" s="24" t="s">
        <v>3460</v>
      </c>
      <c r="C1022" s="24" t="s">
        <v>476</v>
      </c>
      <c r="D1022" s="24" t="s">
        <v>501</v>
      </c>
      <c r="E1022" s="24" t="s">
        <v>45</v>
      </c>
      <c r="F1022" s="12" t="s">
        <v>3462</v>
      </c>
      <c r="G1022" s="24" t="s">
        <v>32</v>
      </c>
      <c r="H1022" s="12" t="s">
        <v>3463</v>
      </c>
      <c r="I1022" s="12" t="s">
        <v>103</v>
      </c>
      <c r="J1022" s="21" t="s">
        <v>34</v>
      </c>
      <c r="K1022" s="12"/>
      <c r="L1022" s="16"/>
      <c r="M1022" s="12"/>
    </row>
    <row r="1023" spans="1:13" ht="35.1" customHeight="1" x14ac:dyDescent="0.25">
      <c r="A1023" s="12">
        <v>359</v>
      </c>
      <c r="B1023" s="224" t="s">
        <v>3465</v>
      </c>
      <c r="C1023" s="24" t="s">
        <v>510</v>
      </c>
      <c r="D1023" s="24" t="s">
        <v>19</v>
      </c>
      <c r="E1023" s="24" t="s">
        <v>689</v>
      </c>
      <c r="F1023" s="12" t="s">
        <v>19</v>
      </c>
      <c r="G1023" s="24" t="s">
        <v>97</v>
      </c>
      <c r="H1023" s="12" t="s">
        <v>22</v>
      </c>
      <c r="I1023" s="12" t="s">
        <v>3469</v>
      </c>
      <c r="J1023" s="21" t="s">
        <v>34</v>
      </c>
      <c r="K1023" s="12"/>
      <c r="L1023" s="16"/>
      <c r="M1023" s="12"/>
    </row>
    <row r="1024" spans="1:13" ht="35.1" customHeight="1" x14ac:dyDescent="0.25">
      <c r="A1024" s="12">
        <v>360</v>
      </c>
      <c r="B1024" s="24" t="s">
        <v>3466</v>
      </c>
      <c r="C1024" s="24" t="s">
        <v>492</v>
      </c>
      <c r="D1024" s="24" t="s">
        <v>568</v>
      </c>
      <c r="E1024" s="24" t="s">
        <v>736</v>
      </c>
      <c r="F1024" s="12" t="s">
        <v>3467</v>
      </c>
      <c r="G1024" s="24" t="s">
        <v>97</v>
      </c>
      <c r="H1024" s="12" t="s">
        <v>3468</v>
      </c>
      <c r="I1024" s="12" t="s">
        <v>3469</v>
      </c>
      <c r="J1024" s="21" t="s">
        <v>34</v>
      </c>
      <c r="K1024" s="12"/>
      <c r="L1024" s="16"/>
      <c r="M1024" s="12"/>
    </row>
    <row r="1025" spans="1:13" ht="35.1" customHeight="1" x14ac:dyDescent="0.25">
      <c r="A1025" s="12">
        <v>361</v>
      </c>
      <c r="B1025" s="24" t="s">
        <v>3470</v>
      </c>
      <c r="C1025" s="24" t="s">
        <v>492</v>
      </c>
      <c r="D1025" s="24" t="s">
        <v>568</v>
      </c>
      <c r="E1025" s="24" t="s">
        <v>736</v>
      </c>
      <c r="F1025" s="12" t="s">
        <v>3369</v>
      </c>
      <c r="G1025" s="24" t="s">
        <v>32</v>
      </c>
      <c r="H1025" s="12" t="s">
        <v>3472</v>
      </c>
      <c r="I1025" s="143" t="s">
        <v>2014</v>
      </c>
      <c r="J1025" s="21" t="s">
        <v>34</v>
      </c>
      <c r="K1025" s="12"/>
      <c r="L1025" s="16"/>
      <c r="M1025" s="12"/>
    </row>
    <row r="1026" spans="1:13" ht="35.1" customHeight="1" x14ac:dyDescent="0.25">
      <c r="A1026" s="12">
        <v>362</v>
      </c>
      <c r="B1026" s="24" t="s">
        <v>3471</v>
      </c>
      <c r="C1026" s="24" t="s">
        <v>510</v>
      </c>
      <c r="D1026" s="24" t="s">
        <v>19</v>
      </c>
      <c r="E1026" s="24" t="s">
        <v>689</v>
      </c>
      <c r="F1026" s="150" t="s">
        <v>3473</v>
      </c>
      <c r="G1026" s="24" t="s">
        <v>1097</v>
      </c>
      <c r="H1026" s="150" t="s">
        <v>3474</v>
      </c>
      <c r="I1026" s="143" t="s">
        <v>2014</v>
      </c>
      <c r="J1026" s="21" t="s">
        <v>34</v>
      </c>
      <c r="K1026" s="12"/>
      <c r="L1026" s="16"/>
      <c r="M1026" s="12"/>
    </row>
    <row r="1027" spans="1:13" ht="35.1" customHeight="1" x14ac:dyDescent="0.25">
      <c r="A1027" s="12">
        <v>363</v>
      </c>
      <c r="B1027" s="24" t="s">
        <v>3476</v>
      </c>
      <c r="C1027" s="24" t="s">
        <v>3366</v>
      </c>
      <c r="D1027" s="24" t="s">
        <v>854</v>
      </c>
      <c r="E1027" s="24" t="s">
        <v>3367</v>
      </c>
      <c r="F1027" s="150" t="s">
        <v>3368</v>
      </c>
      <c r="G1027" s="24" t="s">
        <v>32</v>
      </c>
      <c r="H1027" s="150" t="s">
        <v>3477</v>
      </c>
      <c r="I1027" s="143" t="s">
        <v>2366</v>
      </c>
      <c r="J1027" s="21" t="s">
        <v>34</v>
      </c>
      <c r="K1027" s="12"/>
      <c r="L1027" s="16"/>
      <c r="M1027" s="12"/>
    </row>
    <row r="1028" spans="1:13" ht="35.1" customHeight="1" x14ac:dyDescent="0.25">
      <c r="A1028" s="12">
        <v>364</v>
      </c>
      <c r="B1028" s="24" t="s">
        <v>3478</v>
      </c>
      <c r="C1028" s="24" t="s">
        <v>3366</v>
      </c>
      <c r="D1028" s="24" t="s">
        <v>854</v>
      </c>
      <c r="E1028" s="24" t="s">
        <v>3367</v>
      </c>
      <c r="F1028" s="150" t="s">
        <v>3368</v>
      </c>
      <c r="G1028" s="24" t="s">
        <v>32</v>
      </c>
      <c r="H1028" s="150"/>
      <c r="I1028" s="13" t="s">
        <v>33</v>
      </c>
      <c r="J1028" s="21" t="s">
        <v>34</v>
      </c>
      <c r="K1028" s="12"/>
      <c r="L1028" s="16"/>
      <c r="M1028" s="12"/>
    </row>
    <row r="1029" spans="1:13" ht="35.1" customHeight="1" x14ac:dyDescent="0.25">
      <c r="A1029" s="12">
        <v>365</v>
      </c>
      <c r="B1029" s="24" t="s">
        <v>3479</v>
      </c>
      <c r="C1029" s="24" t="s">
        <v>973</v>
      </c>
      <c r="D1029" s="24" t="s">
        <v>3480</v>
      </c>
      <c r="E1029" s="24" t="s">
        <v>20</v>
      </c>
      <c r="F1029" s="150" t="s">
        <v>3481</v>
      </c>
      <c r="G1029" s="24" t="s">
        <v>149</v>
      </c>
      <c r="H1029" s="150" t="s">
        <v>22</v>
      </c>
      <c r="I1029" s="317" t="s">
        <v>73</v>
      </c>
      <c r="J1029" s="21" t="s">
        <v>34</v>
      </c>
      <c r="K1029" s="12"/>
      <c r="L1029" s="16"/>
      <c r="M1029" s="12"/>
    </row>
    <row r="1030" spans="1:13" ht="35.1" customHeight="1" x14ac:dyDescent="0.25">
      <c r="A1030" s="12">
        <v>366</v>
      </c>
      <c r="B1030" s="24" t="s">
        <v>3482</v>
      </c>
      <c r="C1030" s="24" t="s">
        <v>492</v>
      </c>
      <c r="D1030" s="24" t="s">
        <v>668</v>
      </c>
      <c r="E1030" s="24" t="s">
        <v>736</v>
      </c>
      <c r="F1030" s="150" t="s">
        <v>3369</v>
      </c>
      <c r="G1030" s="24" t="s">
        <v>32</v>
      </c>
      <c r="H1030" s="150" t="s">
        <v>3483</v>
      </c>
      <c r="I1030" s="317" t="s">
        <v>3484</v>
      </c>
      <c r="J1030" s="21" t="s">
        <v>34</v>
      </c>
      <c r="K1030" s="12"/>
      <c r="L1030" s="16"/>
      <c r="M1030" s="12"/>
    </row>
    <row r="1031" spans="1:13" ht="35.1" customHeight="1" x14ac:dyDescent="0.25">
      <c r="A1031" s="12">
        <v>367</v>
      </c>
      <c r="B1031" s="24" t="s">
        <v>3494</v>
      </c>
      <c r="C1031" s="24" t="s">
        <v>3366</v>
      </c>
      <c r="D1031" s="24" t="s">
        <v>2450</v>
      </c>
      <c r="E1031" s="24" t="s">
        <v>3367</v>
      </c>
      <c r="F1031" s="150" t="s">
        <v>2451</v>
      </c>
      <c r="G1031" s="24" t="s">
        <v>32</v>
      </c>
      <c r="H1031" s="150">
        <v>30157350867</v>
      </c>
      <c r="I1031" s="317" t="s">
        <v>2252</v>
      </c>
      <c r="J1031" s="21" t="s">
        <v>34</v>
      </c>
      <c r="K1031" s="12"/>
      <c r="L1031" s="16"/>
      <c r="M1031" s="12"/>
    </row>
    <row r="1032" spans="1:13" ht="35.1" customHeight="1" x14ac:dyDescent="0.25">
      <c r="A1032" s="12">
        <v>368</v>
      </c>
      <c r="B1032" s="24" t="s">
        <v>3501</v>
      </c>
      <c r="C1032" s="24" t="s">
        <v>503</v>
      </c>
      <c r="D1032" s="24" t="s">
        <v>501</v>
      </c>
      <c r="E1032" s="24" t="s">
        <v>3498</v>
      </c>
      <c r="F1032" s="318" t="s">
        <v>3499</v>
      </c>
      <c r="G1032" s="24" t="s">
        <v>32</v>
      </c>
      <c r="H1032" s="150" t="s">
        <v>3500</v>
      </c>
      <c r="I1032" s="317" t="s">
        <v>3532</v>
      </c>
      <c r="J1032" s="21" t="s">
        <v>34</v>
      </c>
      <c r="K1032" s="12"/>
      <c r="L1032" s="16"/>
      <c r="M1032" s="12"/>
    </row>
    <row r="1033" spans="1:13" ht="35.1" customHeight="1" x14ac:dyDescent="0.25">
      <c r="A1033" s="12">
        <v>369</v>
      </c>
      <c r="B1033" s="24" t="s">
        <v>3502</v>
      </c>
      <c r="C1033" s="24" t="s">
        <v>476</v>
      </c>
      <c r="D1033" s="24" t="s">
        <v>3495</v>
      </c>
      <c r="E1033" s="24" t="s">
        <v>45</v>
      </c>
      <c r="F1033" s="150" t="s">
        <v>3497</v>
      </c>
      <c r="G1033" s="24" t="s">
        <v>32</v>
      </c>
      <c r="H1033" s="318" t="s">
        <v>3496</v>
      </c>
      <c r="I1033" s="317" t="s">
        <v>3532</v>
      </c>
      <c r="J1033" s="21" t="s">
        <v>34</v>
      </c>
      <c r="K1033" s="12"/>
      <c r="L1033" s="16"/>
      <c r="M1033" s="12"/>
    </row>
    <row r="1034" spans="1:13" ht="35.1" customHeight="1" x14ac:dyDescent="0.25">
      <c r="A1034" s="12">
        <v>370</v>
      </c>
      <c r="B1034" s="24" t="s">
        <v>3521</v>
      </c>
      <c r="C1034" s="24" t="s">
        <v>3535</v>
      </c>
      <c r="D1034" s="24" t="s">
        <v>501</v>
      </c>
      <c r="E1034" s="24" t="s">
        <v>45</v>
      </c>
      <c r="F1034" s="150" t="s">
        <v>3523</v>
      </c>
      <c r="G1034" s="24" t="s">
        <v>32</v>
      </c>
      <c r="H1034" s="318" t="s">
        <v>3524</v>
      </c>
      <c r="I1034" s="317" t="s">
        <v>2252</v>
      </c>
      <c r="J1034" s="21" t="s">
        <v>34</v>
      </c>
      <c r="K1034" s="12"/>
      <c r="L1034" s="16"/>
      <c r="M1034" s="12"/>
    </row>
    <row r="1035" spans="1:13" ht="35.1" customHeight="1" x14ac:dyDescent="0.25">
      <c r="A1035" s="12">
        <v>371</v>
      </c>
      <c r="B1035" s="24" t="s">
        <v>3522</v>
      </c>
      <c r="C1035" s="24" t="s">
        <v>3525</v>
      </c>
      <c r="D1035" s="24" t="s">
        <v>3526</v>
      </c>
      <c r="E1035" s="24" t="s">
        <v>3527</v>
      </c>
      <c r="F1035" s="150" t="s">
        <v>3528</v>
      </c>
      <c r="G1035" s="24" t="s">
        <v>21</v>
      </c>
      <c r="H1035" s="318" t="s">
        <v>3529</v>
      </c>
      <c r="I1035" s="317" t="s">
        <v>2252</v>
      </c>
      <c r="J1035" s="21" t="s">
        <v>34</v>
      </c>
      <c r="K1035" s="12"/>
      <c r="L1035" s="16"/>
      <c r="M1035" s="12"/>
    </row>
    <row r="1036" spans="1:13" ht="35.1" customHeight="1" x14ac:dyDescent="0.25">
      <c r="A1036" s="12">
        <v>372</v>
      </c>
      <c r="B1036" s="24" t="s">
        <v>3530</v>
      </c>
      <c r="C1036" s="24" t="s">
        <v>3366</v>
      </c>
      <c r="D1036" s="24" t="s">
        <v>854</v>
      </c>
      <c r="E1036" s="24" t="s">
        <v>3367</v>
      </c>
      <c r="F1036" s="150" t="s">
        <v>3368</v>
      </c>
      <c r="G1036" s="24" t="s">
        <v>32</v>
      </c>
      <c r="H1036" s="150" t="s">
        <v>3477</v>
      </c>
      <c r="I1036" s="317" t="s">
        <v>2252</v>
      </c>
      <c r="J1036" s="21" t="s">
        <v>34</v>
      </c>
      <c r="K1036" s="12"/>
      <c r="L1036" s="16"/>
      <c r="M1036" s="12"/>
    </row>
    <row r="1037" spans="1:13" ht="35.1" customHeight="1" x14ac:dyDescent="0.25">
      <c r="A1037" s="12">
        <v>373</v>
      </c>
      <c r="B1037" s="24" t="s">
        <v>3531</v>
      </c>
      <c r="C1037" s="24" t="s">
        <v>689</v>
      </c>
      <c r="D1037" s="24" t="s">
        <v>760</v>
      </c>
      <c r="E1037" s="24" t="s">
        <v>476</v>
      </c>
      <c r="F1037" s="150" t="s">
        <v>3534</v>
      </c>
      <c r="G1037" s="24" t="s">
        <v>32</v>
      </c>
      <c r="H1037" s="318" t="s">
        <v>3533</v>
      </c>
      <c r="I1037" s="150" t="s">
        <v>3469</v>
      </c>
      <c r="J1037" s="21" t="s">
        <v>34</v>
      </c>
      <c r="K1037" s="12"/>
      <c r="L1037" s="16"/>
      <c r="M1037" s="12"/>
    </row>
    <row r="1038" spans="1:13" ht="35.1" customHeight="1" x14ac:dyDescent="0.25">
      <c r="A1038" s="12">
        <v>374</v>
      </c>
      <c r="B1038" s="24" t="s">
        <v>3536</v>
      </c>
      <c r="C1038" s="24" t="s">
        <v>492</v>
      </c>
      <c r="D1038" s="24" t="s">
        <v>668</v>
      </c>
      <c r="E1038" s="24" t="s">
        <v>736</v>
      </c>
      <c r="F1038" s="150" t="s">
        <v>3369</v>
      </c>
      <c r="G1038" s="24" t="s">
        <v>32</v>
      </c>
      <c r="H1038" s="318"/>
      <c r="I1038" s="326" t="s">
        <v>2262</v>
      </c>
      <c r="J1038" s="21" t="s">
        <v>34</v>
      </c>
      <c r="K1038" s="12"/>
      <c r="L1038" s="16"/>
      <c r="M1038" s="12"/>
    </row>
    <row r="1039" spans="1:13" ht="35.1" customHeight="1" x14ac:dyDescent="0.25">
      <c r="A1039" s="12">
        <v>375</v>
      </c>
      <c r="B1039" s="24" t="s">
        <v>3537</v>
      </c>
      <c r="C1039" s="24" t="s">
        <v>492</v>
      </c>
      <c r="D1039" s="24" t="s">
        <v>868</v>
      </c>
      <c r="E1039" s="24" t="s">
        <v>736</v>
      </c>
      <c r="F1039" s="150" t="s">
        <v>3440</v>
      </c>
      <c r="G1039" s="24" t="s">
        <v>617</v>
      </c>
      <c r="H1039" s="318" t="s">
        <v>3538</v>
      </c>
      <c r="I1039" s="326" t="s">
        <v>2262</v>
      </c>
      <c r="J1039" s="21" t="s">
        <v>34</v>
      </c>
      <c r="K1039" s="12"/>
      <c r="L1039" s="16"/>
      <c r="M1039" s="12"/>
    </row>
    <row r="1040" spans="1:13" ht="35.1" customHeight="1" x14ac:dyDescent="0.25">
      <c r="A1040" s="12">
        <v>376</v>
      </c>
      <c r="B1040" s="24" t="s">
        <v>3541</v>
      </c>
      <c r="C1040" s="24" t="s">
        <v>689</v>
      </c>
      <c r="D1040" s="24" t="s">
        <v>760</v>
      </c>
      <c r="E1040" s="24" t="s">
        <v>476</v>
      </c>
      <c r="F1040" s="150" t="s">
        <v>2488</v>
      </c>
      <c r="G1040" s="24" t="s">
        <v>97</v>
      </c>
      <c r="H1040" s="318" t="s">
        <v>3542</v>
      </c>
      <c r="I1040" s="326" t="s">
        <v>2252</v>
      </c>
      <c r="J1040" s="21" t="s">
        <v>34</v>
      </c>
      <c r="K1040" s="12"/>
      <c r="L1040" s="16"/>
      <c r="M1040" s="12"/>
    </row>
    <row r="1041" spans="1:14" ht="35.1" customHeight="1" x14ac:dyDescent="0.25">
      <c r="A1041" s="12">
        <v>377</v>
      </c>
      <c r="B1041" s="24" t="s">
        <v>3543</v>
      </c>
      <c r="C1041" s="24" t="s">
        <v>492</v>
      </c>
      <c r="D1041" s="24" t="s">
        <v>568</v>
      </c>
      <c r="E1041" s="24" t="s">
        <v>736</v>
      </c>
      <c r="F1041" s="150" t="s">
        <v>3369</v>
      </c>
      <c r="G1041" s="24" t="s">
        <v>32</v>
      </c>
      <c r="H1041" s="318" t="s">
        <v>3544</v>
      </c>
      <c r="I1041" s="326" t="s">
        <v>320</v>
      </c>
      <c r="J1041" s="21" t="s">
        <v>34</v>
      </c>
      <c r="K1041" s="12"/>
      <c r="L1041" s="16"/>
      <c r="M1041" s="12"/>
    </row>
    <row r="1042" spans="1:14" ht="35.1" customHeight="1" x14ac:dyDescent="0.25">
      <c r="A1042" s="12">
        <v>378</v>
      </c>
      <c r="B1042" s="24" t="s">
        <v>3552</v>
      </c>
      <c r="C1042" s="24" t="s">
        <v>567</v>
      </c>
      <c r="D1042" s="24" t="s">
        <v>568</v>
      </c>
      <c r="E1042" s="24" t="s">
        <v>736</v>
      </c>
      <c r="F1042" s="150" t="s">
        <v>3554</v>
      </c>
      <c r="G1042" s="24" t="s">
        <v>32</v>
      </c>
      <c r="H1042" s="318" t="s">
        <v>3555</v>
      </c>
      <c r="I1042" s="326" t="s">
        <v>266</v>
      </c>
      <c r="J1042" s="21" t="s">
        <v>34</v>
      </c>
      <c r="K1042" s="12"/>
      <c r="L1042" s="16"/>
      <c r="M1042" s="12"/>
    </row>
    <row r="1043" spans="1:14" ht="35.1" customHeight="1" x14ac:dyDescent="0.25">
      <c r="A1043" s="12">
        <v>379</v>
      </c>
      <c r="B1043" s="24" t="s">
        <v>3553</v>
      </c>
      <c r="C1043" s="24" t="s">
        <v>517</v>
      </c>
      <c r="D1043" s="24" t="s">
        <v>854</v>
      </c>
      <c r="E1043" s="24" t="s">
        <v>3367</v>
      </c>
      <c r="F1043" s="150" t="s">
        <v>3368</v>
      </c>
      <c r="G1043" s="24" t="s">
        <v>32</v>
      </c>
      <c r="H1043" s="318" t="s">
        <v>3556</v>
      </c>
      <c r="I1043" s="326" t="s">
        <v>266</v>
      </c>
      <c r="J1043" s="21" t="s">
        <v>34</v>
      </c>
      <c r="K1043" s="12"/>
      <c r="L1043" s="16"/>
      <c r="M1043" s="12"/>
    </row>
    <row r="1044" spans="1:14" ht="34.5" customHeight="1" x14ac:dyDescent="0.25">
      <c r="A1044" s="12"/>
      <c r="B1044" s="24"/>
      <c r="C1044" s="24"/>
      <c r="D1044" s="24"/>
      <c r="E1044" s="24"/>
      <c r="F1044" s="12"/>
      <c r="G1044" s="24"/>
      <c r="H1044" s="12"/>
      <c r="I1044" s="12"/>
      <c r="J1044" s="21"/>
      <c r="K1044" s="12"/>
      <c r="L1044" s="16"/>
      <c r="M1044" s="12"/>
    </row>
    <row r="1045" spans="1:14" ht="34.5" customHeight="1" x14ac:dyDescent="0.7">
      <c r="A1045" s="177"/>
      <c r="D1045" t="s">
        <v>2333</v>
      </c>
      <c r="H1045" s="177"/>
      <c r="I1045" s="141"/>
      <c r="J1045" s="56"/>
      <c r="L1045" s="225"/>
      <c r="M1045" s="138"/>
      <c r="N1045" s="255"/>
    </row>
    <row r="1046" spans="1:14" ht="34.5" customHeight="1" x14ac:dyDescent="0.7">
      <c r="A1046" s="177"/>
      <c r="H1046" t="s">
        <v>737</v>
      </c>
      <c r="I1046" s="141"/>
      <c r="J1046" s="56"/>
      <c r="L1046" s="18" t="s">
        <v>940</v>
      </c>
      <c r="M1046" s="154">
        <f>SUM(M663:M991)</f>
        <v>3900426.890663994</v>
      </c>
      <c r="N1046" s="255"/>
    </row>
    <row r="1047" spans="1:14" ht="35.1" customHeight="1" x14ac:dyDescent="0.7">
      <c r="A1047" s="19" t="s">
        <v>941</v>
      </c>
      <c r="B1047" s="266"/>
      <c r="I1047" s="261"/>
      <c r="M1047">
        <v>9</v>
      </c>
      <c r="N1047" s="255"/>
    </row>
    <row r="1048" spans="1:14" ht="35.1" customHeight="1" x14ac:dyDescent="0.7">
      <c r="A1048" s="156" t="s">
        <v>5</v>
      </c>
      <c r="B1048" s="156" t="s">
        <v>6</v>
      </c>
      <c r="C1048" s="156" t="s">
        <v>1</v>
      </c>
      <c r="D1048" s="156" t="s">
        <v>7</v>
      </c>
      <c r="E1048" s="156" t="s">
        <v>8</v>
      </c>
      <c r="F1048" s="156" t="s">
        <v>9</v>
      </c>
      <c r="G1048" s="156" t="s">
        <v>10</v>
      </c>
      <c r="H1048" s="156" t="s">
        <v>11</v>
      </c>
      <c r="I1048" s="156" t="s">
        <v>12</v>
      </c>
      <c r="J1048" s="156" t="s">
        <v>13</v>
      </c>
      <c r="K1048" s="156" t="s">
        <v>14</v>
      </c>
      <c r="L1048" s="156" t="s">
        <v>15</v>
      </c>
      <c r="M1048" s="156" t="s">
        <v>16</v>
      </c>
      <c r="N1048" s="255"/>
    </row>
    <row r="1049" spans="1:14" ht="35.1" customHeight="1" x14ac:dyDescent="0.7">
      <c r="A1049" s="12">
        <v>1</v>
      </c>
      <c r="B1049" s="12" t="s">
        <v>942</v>
      </c>
      <c r="C1049" s="13" t="s">
        <v>943</v>
      </c>
      <c r="D1049" s="12" t="s">
        <v>944</v>
      </c>
      <c r="E1049" s="13" t="s">
        <v>1003</v>
      </c>
      <c r="F1049" s="12" t="s">
        <v>945</v>
      </c>
      <c r="G1049" s="12" t="s">
        <v>21</v>
      </c>
      <c r="H1049" s="13">
        <v>412550251</v>
      </c>
      <c r="I1049" s="13" t="s">
        <v>2402</v>
      </c>
      <c r="J1049" s="14" t="s">
        <v>24</v>
      </c>
      <c r="K1049" s="15"/>
      <c r="L1049" s="16">
        <v>42185</v>
      </c>
      <c r="M1049" s="17">
        <v>3383</v>
      </c>
      <c r="N1049" s="255" t="str">
        <f t="shared" ref="N1049:N1096" si="15">B1048</f>
        <v>CÓDIGO</v>
      </c>
    </row>
    <row r="1050" spans="1:14" ht="35.1" customHeight="1" x14ac:dyDescent="0.7">
      <c r="A1050" s="12">
        <v>2</v>
      </c>
      <c r="B1050" s="12" t="s">
        <v>948</v>
      </c>
      <c r="C1050" s="13" t="s">
        <v>943</v>
      </c>
      <c r="D1050" s="12" t="s">
        <v>944</v>
      </c>
      <c r="E1050" s="13" t="s">
        <v>1003</v>
      </c>
      <c r="F1050" s="12" t="s">
        <v>945</v>
      </c>
      <c r="G1050" s="12" t="s">
        <v>21</v>
      </c>
      <c r="H1050" s="13">
        <v>412660349</v>
      </c>
      <c r="I1050" s="13" t="s">
        <v>2261</v>
      </c>
      <c r="J1050" s="14" t="s">
        <v>59</v>
      </c>
      <c r="K1050" s="15"/>
      <c r="L1050" s="16">
        <v>42185</v>
      </c>
      <c r="M1050" s="17">
        <v>3383</v>
      </c>
      <c r="N1050" s="255" t="str">
        <f t="shared" si="15"/>
        <v>5190-1241-9-0002</v>
      </c>
    </row>
    <row r="1051" spans="1:14" ht="35.1" customHeight="1" x14ac:dyDescent="0.7">
      <c r="A1051" s="12">
        <v>3</v>
      </c>
      <c r="B1051" s="12" t="s">
        <v>949</v>
      </c>
      <c r="C1051" s="13" t="s">
        <v>946</v>
      </c>
      <c r="D1051" s="12" t="s">
        <v>947</v>
      </c>
      <c r="E1051" s="13" t="s">
        <v>1730</v>
      </c>
      <c r="F1051" s="12" t="s">
        <v>950</v>
      </c>
      <c r="G1051" s="12" t="s">
        <v>97</v>
      </c>
      <c r="H1051" s="13" t="s">
        <v>1731</v>
      </c>
      <c r="I1051" s="13" t="s">
        <v>320</v>
      </c>
      <c r="J1051" s="14" t="s">
        <v>59</v>
      </c>
      <c r="K1051" s="15"/>
      <c r="L1051" s="16">
        <v>40000</v>
      </c>
      <c r="M1051" s="17">
        <v>5463.65</v>
      </c>
      <c r="N1051" s="255" t="str">
        <f t="shared" si="15"/>
        <v>5190-1241-9-0003</v>
      </c>
    </row>
    <row r="1052" spans="1:14" ht="35.1" customHeight="1" x14ac:dyDescent="0.7">
      <c r="A1052" s="12">
        <v>4</v>
      </c>
      <c r="B1052" s="12" t="s">
        <v>951</v>
      </c>
      <c r="C1052" s="13" t="s">
        <v>946</v>
      </c>
      <c r="D1052" s="12" t="s">
        <v>1732</v>
      </c>
      <c r="E1052" s="13" t="s">
        <v>1730</v>
      </c>
      <c r="F1052" s="12" t="s">
        <v>2</v>
      </c>
      <c r="G1052" s="12" t="s">
        <v>21</v>
      </c>
      <c r="H1052" s="13" t="s">
        <v>1733</v>
      </c>
      <c r="I1052" s="13" t="s">
        <v>952</v>
      </c>
      <c r="J1052" s="14" t="s">
        <v>59</v>
      </c>
      <c r="K1052" s="15" t="s">
        <v>56</v>
      </c>
      <c r="L1052" s="16">
        <v>42928</v>
      </c>
      <c r="M1052" s="17">
        <v>16588</v>
      </c>
      <c r="N1052" s="255" t="str">
        <f t="shared" si="15"/>
        <v>5190-1241-9-0025</v>
      </c>
    </row>
    <row r="1053" spans="1:14" ht="35.1" customHeight="1" x14ac:dyDescent="0.7">
      <c r="A1053" s="12">
        <v>5</v>
      </c>
      <c r="B1053" s="12" t="s">
        <v>953</v>
      </c>
      <c r="C1053" s="13" t="s">
        <v>943</v>
      </c>
      <c r="D1053" s="12" t="s">
        <v>944</v>
      </c>
      <c r="E1053" s="13" t="s">
        <v>1003</v>
      </c>
      <c r="F1053" s="12" t="s">
        <v>945</v>
      </c>
      <c r="G1053" s="12" t="s">
        <v>21</v>
      </c>
      <c r="H1053" s="13">
        <v>412550005</v>
      </c>
      <c r="I1053" s="13" t="s">
        <v>1019</v>
      </c>
      <c r="J1053" s="14" t="s">
        <v>59</v>
      </c>
      <c r="K1053" s="15"/>
      <c r="L1053" s="16">
        <v>42185</v>
      </c>
      <c r="M1053" s="17">
        <v>3383</v>
      </c>
      <c r="N1053" s="255" t="str">
        <f t="shared" si="15"/>
        <v>5190-1241-9-0004</v>
      </c>
    </row>
    <row r="1054" spans="1:14" ht="35.1" customHeight="1" x14ac:dyDescent="0.7">
      <c r="A1054" s="12">
        <v>6</v>
      </c>
      <c r="B1054" s="12" t="s">
        <v>954</v>
      </c>
      <c r="C1054" s="13" t="s">
        <v>946</v>
      </c>
      <c r="D1054" s="12" t="s">
        <v>1732</v>
      </c>
      <c r="E1054" s="13" t="s">
        <v>1734</v>
      </c>
      <c r="F1054" s="12" t="s">
        <v>1735</v>
      </c>
      <c r="G1054" s="12" t="s">
        <v>21</v>
      </c>
      <c r="H1054" s="13" t="s">
        <v>1736</v>
      </c>
      <c r="I1054" s="13" t="s">
        <v>2371</v>
      </c>
      <c r="J1054" s="14" t="s">
        <v>34</v>
      </c>
      <c r="K1054" s="15" t="s">
        <v>56</v>
      </c>
      <c r="L1054" s="16">
        <v>42928</v>
      </c>
      <c r="M1054" s="17">
        <v>16588</v>
      </c>
      <c r="N1054" s="255" t="str">
        <f t="shared" si="15"/>
        <v>5190-1241-9-0006</v>
      </c>
    </row>
    <row r="1055" spans="1:14" ht="35.1" customHeight="1" x14ac:dyDescent="0.7">
      <c r="A1055" s="12">
        <v>7</v>
      </c>
      <c r="B1055" s="12" t="s">
        <v>955</v>
      </c>
      <c r="C1055" s="13" t="s">
        <v>956</v>
      </c>
      <c r="D1055" s="12" t="s">
        <v>957</v>
      </c>
      <c r="E1055" s="13" t="s">
        <v>1737</v>
      </c>
      <c r="F1055" s="12" t="s">
        <v>958</v>
      </c>
      <c r="G1055" s="12" t="s">
        <v>21</v>
      </c>
      <c r="H1055" s="13" t="s">
        <v>1738</v>
      </c>
      <c r="I1055" s="13" t="s">
        <v>182</v>
      </c>
      <c r="J1055" s="14" t="s">
        <v>24</v>
      </c>
      <c r="K1055" s="15"/>
      <c r="L1055" s="16"/>
      <c r="M1055" s="17">
        <v>1000</v>
      </c>
      <c r="N1055" s="255" t="str">
        <f t="shared" si="15"/>
        <v>5190-1241-9-0007</v>
      </c>
    </row>
    <row r="1056" spans="1:14" s="11" customFormat="1" ht="35.1" customHeight="1" x14ac:dyDescent="0.7">
      <c r="A1056" s="12">
        <v>8</v>
      </c>
      <c r="B1056" s="12" t="s">
        <v>959</v>
      </c>
      <c r="C1056" s="13" t="s">
        <v>943</v>
      </c>
      <c r="D1056" s="12" t="s">
        <v>944</v>
      </c>
      <c r="E1056" s="13" t="s">
        <v>1003</v>
      </c>
      <c r="F1056" s="12" t="s">
        <v>945</v>
      </c>
      <c r="G1056" s="12" t="s">
        <v>21</v>
      </c>
      <c r="H1056" s="13">
        <v>41255030061</v>
      </c>
      <c r="I1056" s="13" t="s">
        <v>182</v>
      </c>
      <c r="J1056" s="14" t="s">
        <v>34</v>
      </c>
      <c r="K1056" s="15"/>
      <c r="L1056" s="16">
        <v>42185</v>
      </c>
      <c r="M1056" s="17">
        <v>3383</v>
      </c>
      <c r="N1056" s="255" t="str">
        <f t="shared" si="15"/>
        <v>5190-1241-9-0008</v>
      </c>
    </row>
    <row r="1057" spans="1:14" s="139" customFormat="1" ht="35.1" customHeight="1" x14ac:dyDescent="0.7">
      <c r="A1057" s="12">
        <v>9</v>
      </c>
      <c r="B1057" s="12" t="s">
        <v>960</v>
      </c>
      <c r="C1057" s="13" t="s">
        <v>961</v>
      </c>
      <c r="D1057" s="12" t="s">
        <v>962</v>
      </c>
      <c r="E1057" s="13" t="s">
        <v>2</v>
      </c>
      <c r="F1057" s="12" t="s">
        <v>2</v>
      </c>
      <c r="G1057" s="12" t="s">
        <v>32</v>
      </c>
      <c r="H1057" s="13"/>
      <c r="I1057" s="13" t="s">
        <v>182</v>
      </c>
      <c r="J1057" s="14" t="s">
        <v>34</v>
      </c>
      <c r="K1057" s="15"/>
      <c r="L1057" s="16">
        <v>42004</v>
      </c>
      <c r="M1057" s="17">
        <v>929.49</v>
      </c>
      <c r="N1057" s="255" t="str">
        <f t="shared" si="15"/>
        <v>5190-1241-9-0009</v>
      </c>
    </row>
    <row r="1058" spans="1:14" s="139" customFormat="1" ht="35.1" customHeight="1" x14ac:dyDescent="0.7">
      <c r="A1058" s="12">
        <v>10</v>
      </c>
      <c r="B1058" s="12" t="s">
        <v>963</v>
      </c>
      <c r="C1058" s="13" t="s">
        <v>943</v>
      </c>
      <c r="D1058" s="12" t="s">
        <v>964</v>
      </c>
      <c r="E1058" s="13" t="s">
        <v>1003</v>
      </c>
      <c r="F1058" s="12" t="s">
        <v>1739</v>
      </c>
      <c r="G1058" s="12" t="s">
        <v>965</v>
      </c>
      <c r="H1058" s="13" t="s">
        <v>966</v>
      </c>
      <c r="I1058" s="13" t="s">
        <v>118</v>
      </c>
      <c r="J1058" s="14" t="s">
        <v>34</v>
      </c>
      <c r="K1058" s="15"/>
      <c r="L1058" s="16">
        <v>42928</v>
      </c>
      <c r="M1058" s="17">
        <v>3480</v>
      </c>
      <c r="N1058" s="255" t="str">
        <f t="shared" si="15"/>
        <v>5190-1241-9-0010</v>
      </c>
    </row>
    <row r="1059" spans="1:14" s="139" customFormat="1" ht="35.1" customHeight="1" x14ac:dyDescent="0.7">
      <c r="A1059" s="12">
        <v>11</v>
      </c>
      <c r="B1059" s="12" t="s">
        <v>967</v>
      </c>
      <c r="C1059" s="13" t="s">
        <v>968</v>
      </c>
      <c r="D1059" s="12" t="s">
        <v>969</v>
      </c>
      <c r="E1059" s="13" t="s">
        <v>1740</v>
      </c>
      <c r="F1059" s="12" t="s">
        <v>970</v>
      </c>
      <c r="G1059" s="12" t="s">
        <v>971</v>
      </c>
      <c r="H1059" s="13" t="s">
        <v>1741</v>
      </c>
      <c r="I1059" s="13" t="s">
        <v>73</v>
      </c>
      <c r="J1059" s="14" t="s">
        <v>59</v>
      </c>
      <c r="K1059" s="15"/>
      <c r="L1059" s="16"/>
      <c r="M1059" s="17">
        <v>800</v>
      </c>
      <c r="N1059" s="255" t="str">
        <f t="shared" si="15"/>
        <v>5190-1241-9-0014</v>
      </c>
    </row>
    <row r="1060" spans="1:14" s="139" customFormat="1" ht="35.1" customHeight="1" x14ac:dyDescent="0.7">
      <c r="A1060" s="12">
        <v>12</v>
      </c>
      <c r="B1060" s="12" t="s">
        <v>972</v>
      </c>
      <c r="C1060" s="13" t="s">
        <v>973</v>
      </c>
      <c r="D1060" s="12" t="s">
        <v>974</v>
      </c>
      <c r="E1060" s="13" t="s">
        <v>1742</v>
      </c>
      <c r="F1060" s="12" t="s">
        <v>1743</v>
      </c>
      <c r="G1060" s="12" t="s">
        <v>21</v>
      </c>
      <c r="H1060" s="13" t="s">
        <v>22</v>
      </c>
      <c r="I1060" s="13" t="s">
        <v>73</v>
      </c>
      <c r="J1060" s="14" t="s">
        <v>59</v>
      </c>
      <c r="K1060" s="15"/>
      <c r="L1060" s="16"/>
      <c r="M1060" s="17">
        <v>2199</v>
      </c>
      <c r="N1060" s="255" t="str">
        <f t="shared" si="15"/>
        <v>5190-1241-9-0017</v>
      </c>
    </row>
    <row r="1061" spans="1:14" s="139" customFormat="1" ht="35.1" customHeight="1" x14ac:dyDescent="0.7">
      <c r="A1061" s="12">
        <v>13</v>
      </c>
      <c r="B1061" s="12" t="s">
        <v>975</v>
      </c>
      <c r="C1061" s="13" t="s">
        <v>943</v>
      </c>
      <c r="D1061" s="12" t="s">
        <v>944</v>
      </c>
      <c r="E1061" s="13" t="s">
        <v>1003</v>
      </c>
      <c r="F1061" s="12" t="s">
        <v>945</v>
      </c>
      <c r="G1061" s="12" t="s">
        <v>21</v>
      </c>
      <c r="H1061" s="13" t="s">
        <v>1744</v>
      </c>
      <c r="I1061" s="13" t="s">
        <v>3517</v>
      </c>
      <c r="J1061" s="14" t="s">
        <v>34</v>
      </c>
      <c r="K1061" s="15"/>
      <c r="L1061" s="16">
        <v>42185</v>
      </c>
      <c r="M1061" s="17">
        <v>3383</v>
      </c>
      <c r="N1061" s="255" t="str">
        <f t="shared" si="15"/>
        <v>5190-1241-9-0018</v>
      </c>
    </row>
    <row r="1062" spans="1:14" s="139" customFormat="1" ht="35.1" customHeight="1" x14ac:dyDescent="0.7">
      <c r="A1062" s="12">
        <v>14</v>
      </c>
      <c r="B1062" s="12" t="s">
        <v>976</v>
      </c>
      <c r="C1062" s="13" t="s">
        <v>943</v>
      </c>
      <c r="D1062" s="12" t="s">
        <v>977</v>
      </c>
      <c r="E1062" s="13" t="s">
        <v>1003</v>
      </c>
      <c r="F1062" s="12" t="s">
        <v>978</v>
      </c>
      <c r="G1062" s="12" t="s">
        <v>21</v>
      </c>
      <c r="H1062" s="13" t="s">
        <v>1745</v>
      </c>
      <c r="I1062" s="13" t="s">
        <v>262</v>
      </c>
      <c r="J1062" s="14" t="s">
        <v>59</v>
      </c>
      <c r="K1062" s="15" t="s">
        <v>135</v>
      </c>
      <c r="L1062" s="16">
        <v>43010</v>
      </c>
      <c r="M1062" s="17">
        <v>2766.9827999999998</v>
      </c>
      <c r="N1062" s="255" t="str">
        <f t="shared" si="15"/>
        <v>5190-1241-9-0020</v>
      </c>
    </row>
    <row r="1063" spans="1:14" s="139" customFormat="1" ht="35.1" customHeight="1" x14ac:dyDescent="0.7">
      <c r="A1063" s="12">
        <v>15</v>
      </c>
      <c r="B1063" s="12" t="s">
        <v>979</v>
      </c>
      <c r="C1063" s="13" t="s">
        <v>943</v>
      </c>
      <c r="D1063" s="12" t="s">
        <v>964</v>
      </c>
      <c r="E1063" s="13" t="s">
        <v>1003</v>
      </c>
      <c r="F1063" s="12" t="s">
        <v>1746</v>
      </c>
      <c r="G1063" s="12" t="s">
        <v>965</v>
      </c>
      <c r="H1063" s="13" t="s">
        <v>980</v>
      </c>
      <c r="I1063" s="13" t="s">
        <v>266</v>
      </c>
      <c r="J1063" s="14" t="s">
        <v>34</v>
      </c>
      <c r="K1063" s="15"/>
      <c r="L1063" s="16">
        <v>42928</v>
      </c>
      <c r="M1063" s="17">
        <v>3480</v>
      </c>
      <c r="N1063" s="255" t="str">
        <f t="shared" si="15"/>
        <v>5190-1241-9-0015</v>
      </c>
    </row>
    <row r="1064" spans="1:14" s="139" customFormat="1" ht="35.1" customHeight="1" x14ac:dyDescent="0.7">
      <c r="A1064" s="12">
        <v>16</v>
      </c>
      <c r="B1064" s="12" t="s">
        <v>982</v>
      </c>
      <c r="C1064" s="13" t="s">
        <v>983</v>
      </c>
      <c r="D1064" s="12" t="s">
        <v>984</v>
      </c>
      <c r="E1064" s="13" t="s">
        <v>1748</v>
      </c>
      <c r="F1064" s="12" t="s">
        <v>985</v>
      </c>
      <c r="G1064" s="12" t="s">
        <v>32</v>
      </c>
      <c r="H1064" s="13" t="s">
        <v>22</v>
      </c>
      <c r="I1064" s="13" t="s">
        <v>2262</v>
      </c>
      <c r="J1064" s="14" t="s">
        <v>59</v>
      </c>
      <c r="K1064" s="15"/>
      <c r="L1064" s="16"/>
      <c r="M1064" s="17"/>
      <c r="N1064" s="255" t="str">
        <f t="shared" si="15"/>
        <v>5190-1241-9-0016</v>
      </c>
    </row>
    <row r="1065" spans="1:14" s="139" customFormat="1" ht="35.1" customHeight="1" x14ac:dyDescent="0.7">
      <c r="A1065" s="12">
        <v>17</v>
      </c>
      <c r="B1065" s="12" t="s">
        <v>986</v>
      </c>
      <c r="C1065" s="13" t="s">
        <v>973</v>
      </c>
      <c r="D1065" s="12" t="s">
        <v>987</v>
      </c>
      <c r="E1065" s="13" t="s">
        <v>1742</v>
      </c>
      <c r="F1065" s="12" t="s">
        <v>988</v>
      </c>
      <c r="G1065" s="12" t="s">
        <v>149</v>
      </c>
      <c r="H1065" s="13" t="s">
        <v>22</v>
      </c>
      <c r="I1065" s="13" t="s">
        <v>2402</v>
      </c>
      <c r="J1065" s="14" t="s">
        <v>59</v>
      </c>
      <c r="K1065" s="15"/>
      <c r="L1065" s="16"/>
      <c r="M1065" s="17">
        <v>575</v>
      </c>
      <c r="N1065" s="255" t="str">
        <f t="shared" si="15"/>
        <v>5190-1241-9-0053</v>
      </c>
    </row>
    <row r="1066" spans="1:14" s="139" customFormat="1" ht="35.1" customHeight="1" x14ac:dyDescent="0.7">
      <c r="A1066" s="12">
        <v>18</v>
      </c>
      <c r="B1066" s="12" t="s">
        <v>989</v>
      </c>
      <c r="C1066" s="13" t="s">
        <v>943</v>
      </c>
      <c r="D1066" s="12" t="s">
        <v>944</v>
      </c>
      <c r="E1066" s="13" t="s">
        <v>1003</v>
      </c>
      <c r="F1066" s="12" t="s">
        <v>945</v>
      </c>
      <c r="G1066" s="12" t="s">
        <v>21</v>
      </c>
      <c r="H1066" s="13">
        <v>41250098</v>
      </c>
      <c r="I1066" s="13" t="s">
        <v>2260</v>
      </c>
      <c r="J1066" s="14" t="s">
        <v>59</v>
      </c>
      <c r="K1066" s="15"/>
      <c r="L1066" s="16">
        <v>42185</v>
      </c>
      <c r="M1066" s="17">
        <v>3383</v>
      </c>
      <c r="N1066" s="255" t="str">
        <f t="shared" si="15"/>
        <v>5190-1241-9-0021</v>
      </c>
    </row>
    <row r="1067" spans="1:14" s="139" customFormat="1" ht="35.1" customHeight="1" x14ac:dyDescent="0.7">
      <c r="A1067" s="12">
        <v>19</v>
      </c>
      <c r="B1067" s="12" t="s">
        <v>990</v>
      </c>
      <c r="C1067" s="13" t="s">
        <v>991</v>
      </c>
      <c r="D1067" s="12" t="s">
        <v>2</v>
      </c>
      <c r="E1067" s="13" t="s">
        <v>2</v>
      </c>
      <c r="F1067" s="12" t="s">
        <v>2</v>
      </c>
      <c r="G1067" s="24" t="s">
        <v>764</v>
      </c>
      <c r="H1067" s="13" t="s">
        <v>2</v>
      </c>
      <c r="I1067" s="13" t="s">
        <v>2262</v>
      </c>
      <c r="J1067" s="14" t="s">
        <v>34</v>
      </c>
      <c r="K1067" s="15"/>
      <c r="L1067" s="16"/>
      <c r="M1067" s="17">
        <v>7540</v>
      </c>
      <c r="N1067" s="255" t="str">
        <f t="shared" si="15"/>
        <v>5190-1241-9-0031</v>
      </c>
    </row>
    <row r="1068" spans="1:14" s="139" customFormat="1" ht="35.1" customHeight="1" x14ac:dyDescent="0.7">
      <c r="A1068" s="12">
        <v>20</v>
      </c>
      <c r="B1068" s="12" t="s">
        <v>992</v>
      </c>
      <c r="C1068" s="13" t="s">
        <v>991</v>
      </c>
      <c r="D1068" s="12" t="s">
        <v>2</v>
      </c>
      <c r="E1068" s="13" t="s">
        <v>2</v>
      </c>
      <c r="F1068" s="12" t="s">
        <v>2</v>
      </c>
      <c r="G1068" s="24" t="s">
        <v>764</v>
      </c>
      <c r="H1068" s="13" t="s">
        <v>2</v>
      </c>
      <c r="I1068" s="13" t="s">
        <v>2262</v>
      </c>
      <c r="J1068" s="14" t="s">
        <v>34</v>
      </c>
      <c r="K1068" s="15"/>
      <c r="L1068" s="16"/>
      <c r="M1068" s="17">
        <v>7540</v>
      </c>
      <c r="N1068" s="255" t="str">
        <f t="shared" si="15"/>
        <v>5190-1241-9-0032</v>
      </c>
    </row>
    <row r="1069" spans="1:14" s="139" customFormat="1" ht="35.1" customHeight="1" x14ac:dyDescent="0.7">
      <c r="A1069" s="12">
        <v>21</v>
      </c>
      <c r="B1069" s="12" t="s">
        <v>993</v>
      </c>
      <c r="C1069" s="13" t="s">
        <v>956</v>
      </c>
      <c r="D1069" s="12" t="s">
        <v>957</v>
      </c>
      <c r="E1069" s="13" t="s">
        <v>994</v>
      </c>
      <c r="F1069" s="12" t="s">
        <v>22</v>
      </c>
      <c r="G1069" s="12" t="s">
        <v>21</v>
      </c>
      <c r="H1069" s="13" t="s">
        <v>2</v>
      </c>
      <c r="I1069" s="13" t="s">
        <v>3517</v>
      </c>
      <c r="J1069" s="14" t="s">
        <v>24</v>
      </c>
      <c r="K1069" s="15" t="s">
        <v>135</v>
      </c>
      <c r="L1069" s="16">
        <v>43229</v>
      </c>
      <c r="M1069" s="17">
        <v>16827.189999999999</v>
      </c>
      <c r="N1069" s="255" t="str">
        <f t="shared" si="15"/>
        <v>5190-1241-9-0033</v>
      </c>
    </row>
    <row r="1070" spans="1:14" s="139" customFormat="1" ht="35.1" customHeight="1" x14ac:dyDescent="0.7">
      <c r="A1070" s="12">
        <v>22</v>
      </c>
      <c r="B1070" s="12" t="s">
        <v>995</v>
      </c>
      <c r="C1070" s="13" t="s">
        <v>956</v>
      </c>
      <c r="D1070" s="12" t="s">
        <v>957</v>
      </c>
      <c r="E1070" s="13" t="s">
        <v>996</v>
      </c>
      <c r="F1070" s="12" t="s">
        <v>22</v>
      </c>
      <c r="G1070" s="12" t="s">
        <v>21</v>
      </c>
      <c r="H1070" s="13" t="s">
        <v>2</v>
      </c>
      <c r="I1070" s="13" t="s">
        <v>3517</v>
      </c>
      <c r="J1070" s="14" t="s">
        <v>24</v>
      </c>
      <c r="K1070" s="15" t="s">
        <v>135</v>
      </c>
      <c r="L1070" s="16">
        <v>43229</v>
      </c>
      <c r="M1070" s="17">
        <v>13956.19</v>
      </c>
      <c r="N1070" s="255" t="str">
        <f t="shared" si="15"/>
        <v>5190-1241-9-0034</v>
      </c>
    </row>
    <row r="1071" spans="1:14" s="139" customFormat="1" ht="35.1" customHeight="1" x14ac:dyDescent="0.7">
      <c r="A1071" s="12">
        <v>23</v>
      </c>
      <c r="B1071" s="12" t="s">
        <v>997</v>
      </c>
      <c r="C1071" s="13" t="s">
        <v>998</v>
      </c>
      <c r="D1071" s="12" t="s">
        <v>868</v>
      </c>
      <c r="E1071" s="13" t="s">
        <v>1749</v>
      </c>
      <c r="F1071" s="12" t="s">
        <v>999</v>
      </c>
      <c r="G1071" s="12" t="s">
        <v>97</v>
      </c>
      <c r="H1071" s="13" t="s">
        <v>1000</v>
      </c>
      <c r="I1071" s="13" t="s">
        <v>2402</v>
      </c>
      <c r="J1071" s="14" t="s">
        <v>34</v>
      </c>
      <c r="K1071" s="15" t="s">
        <v>2</v>
      </c>
      <c r="L1071" s="16">
        <v>41347</v>
      </c>
      <c r="M1071" s="17">
        <v>4395.24</v>
      </c>
      <c r="N1071" s="255" t="str">
        <f t="shared" si="15"/>
        <v>5190-1241-9-0035</v>
      </c>
    </row>
    <row r="1072" spans="1:14" s="139" customFormat="1" ht="35.1" customHeight="1" x14ac:dyDescent="0.7">
      <c r="A1072" s="304">
        <v>24</v>
      </c>
      <c r="B1072" s="12" t="s">
        <v>1005</v>
      </c>
      <c r="C1072" s="13" t="s">
        <v>1001</v>
      </c>
      <c r="D1072" s="12" t="s">
        <v>1006</v>
      </c>
      <c r="E1072" s="13" t="s">
        <v>1003</v>
      </c>
      <c r="F1072" s="12" t="s">
        <v>1004</v>
      </c>
      <c r="G1072" s="12" t="s">
        <v>97</v>
      </c>
      <c r="H1072" s="13" t="s">
        <v>1007</v>
      </c>
      <c r="I1072" s="13" t="s">
        <v>103</v>
      </c>
      <c r="J1072" s="14" t="s">
        <v>34</v>
      </c>
      <c r="K1072" s="15" t="s">
        <v>308</v>
      </c>
      <c r="L1072" s="16">
        <v>43299</v>
      </c>
      <c r="M1072" s="17">
        <v>2900</v>
      </c>
      <c r="N1072" s="255" t="str">
        <f t="shared" si="15"/>
        <v>5190-1241-9-0055</v>
      </c>
    </row>
    <row r="1073" spans="1:14" s="139" customFormat="1" ht="35.1" customHeight="1" x14ac:dyDescent="0.7">
      <c r="A1073" s="245">
        <v>25</v>
      </c>
      <c r="B1073" s="245" t="s">
        <v>1008</v>
      </c>
      <c r="C1073" s="246" t="s">
        <v>1001</v>
      </c>
      <c r="D1073" s="245" t="s">
        <v>1002</v>
      </c>
      <c r="E1073" s="246" t="s">
        <v>1003</v>
      </c>
      <c r="F1073" s="245" t="s">
        <v>1004</v>
      </c>
      <c r="G1073" s="245" t="s">
        <v>21</v>
      </c>
      <c r="H1073" s="270" t="s">
        <v>1009</v>
      </c>
      <c r="I1073" s="246" t="s">
        <v>3416</v>
      </c>
      <c r="J1073" s="247" t="s">
        <v>59</v>
      </c>
      <c r="K1073" s="248" t="s">
        <v>308</v>
      </c>
      <c r="L1073" s="249">
        <v>43299</v>
      </c>
      <c r="M1073" s="250">
        <v>2900</v>
      </c>
      <c r="N1073" s="255" t="str">
        <f t="shared" si="15"/>
        <v>5190-1241-9-0037</v>
      </c>
    </row>
    <row r="1074" spans="1:14" s="139" customFormat="1" ht="35.1" customHeight="1" x14ac:dyDescent="0.7">
      <c r="A1074" s="12">
        <v>26</v>
      </c>
      <c r="B1074" s="12" t="s">
        <v>1010</v>
      </c>
      <c r="C1074" s="13" t="s">
        <v>1001</v>
      </c>
      <c r="D1074" s="12" t="s">
        <v>1002</v>
      </c>
      <c r="E1074" s="13" t="s">
        <v>1003</v>
      </c>
      <c r="F1074" s="12" t="s">
        <v>1004</v>
      </c>
      <c r="G1074" s="12" t="s">
        <v>21</v>
      </c>
      <c r="H1074" s="162" t="s">
        <v>1011</v>
      </c>
      <c r="I1074" s="13" t="s">
        <v>73</v>
      </c>
      <c r="J1074" s="14" t="s">
        <v>24</v>
      </c>
      <c r="K1074" s="15" t="s">
        <v>308</v>
      </c>
      <c r="L1074" s="16">
        <v>43299</v>
      </c>
      <c r="M1074" s="17">
        <v>2900</v>
      </c>
      <c r="N1074" s="255" t="str">
        <f t="shared" si="15"/>
        <v>5190-1241-9-0038</v>
      </c>
    </row>
    <row r="1075" spans="1:14" s="139" customFormat="1" ht="35.1" customHeight="1" x14ac:dyDescent="0.7">
      <c r="A1075" s="12">
        <v>27</v>
      </c>
      <c r="B1075" s="162" t="s">
        <v>1014</v>
      </c>
      <c r="C1075" s="13" t="s">
        <v>1013</v>
      </c>
      <c r="D1075" s="179" t="s">
        <v>1015</v>
      </c>
      <c r="E1075" s="179" t="s">
        <v>1742</v>
      </c>
      <c r="F1075" s="179" t="s">
        <v>1016</v>
      </c>
      <c r="G1075" s="179" t="s">
        <v>42</v>
      </c>
      <c r="H1075" s="162" t="s">
        <v>22</v>
      </c>
      <c r="I1075" s="13" t="s">
        <v>2371</v>
      </c>
      <c r="J1075" s="180" t="s">
        <v>24</v>
      </c>
      <c r="K1075" s="181" t="s">
        <v>2</v>
      </c>
      <c r="L1075" s="182"/>
      <c r="M1075" s="126">
        <v>500</v>
      </c>
      <c r="N1075" s="255" t="str">
        <f t="shared" si="15"/>
        <v>5190-1241-9-0039</v>
      </c>
    </row>
    <row r="1076" spans="1:14" s="139" customFormat="1" ht="35.1" customHeight="1" x14ac:dyDescent="0.7">
      <c r="A1076" s="12">
        <v>28</v>
      </c>
      <c r="B1076" s="12" t="s">
        <v>1017</v>
      </c>
      <c r="C1076" s="167" t="s">
        <v>1018</v>
      </c>
      <c r="D1076" s="167" t="s">
        <v>19</v>
      </c>
      <c r="E1076" s="167" t="s">
        <v>1750</v>
      </c>
      <c r="F1076" s="162" t="s">
        <v>1751</v>
      </c>
      <c r="G1076" s="167" t="s">
        <v>42</v>
      </c>
      <c r="H1076" s="162" t="s">
        <v>22</v>
      </c>
      <c r="I1076" s="13" t="s">
        <v>2402</v>
      </c>
      <c r="J1076" s="183" t="s">
        <v>59</v>
      </c>
      <c r="K1076" s="184"/>
      <c r="L1076" s="165"/>
      <c r="M1076" s="20">
        <v>490</v>
      </c>
      <c r="N1076" s="255" t="str">
        <f t="shared" si="15"/>
        <v>5190-1241-9-0044</v>
      </c>
    </row>
    <row r="1077" spans="1:14" s="139" customFormat="1" ht="35.1" customHeight="1" x14ac:dyDescent="0.7">
      <c r="A1077" s="304">
        <v>29</v>
      </c>
      <c r="B1077" s="12" t="s">
        <v>1020</v>
      </c>
      <c r="C1077" s="167" t="s">
        <v>968</v>
      </c>
      <c r="D1077" s="167" t="s">
        <v>1021</v>
      </c>
      <c r="E1077" s="167" t="s">
        <v>1740</v>
      </c>
      <c r="F1077" s="162" t="s">
        <v>1752</v>
      </c>
      <c r="G1077" s="167" t="s">
        <v>1022</v>
      </c>
      <c r="H1077" s="162" t="s">
        <v>1753</v>
      </c>
      <c r="I1077" s="13" t="s">
        <v>2262</v>
      </c>
      <c r="J1077" s="183" t="s">
        <v>34</v>
      </c>
      <c r="K1077" s="184" t="s">
        <v>135</v>
      </c>
      <c r="L1077" s="165">
        <v>43762</v>
      </c>
      <c r="M1077" s="20">
        <v>2800</v>
      </c>
      <c r="N1077" s="255" t="str">
        <f t="shared" si="15"/>
        <v>5190-1241-9-0056</v>
      </c>
    </row>
    <row r="1078" spans="1:14" s="139" customFormat="1" ht="35.1" customHeight="1" x14ac:dyDescent="0.7">
      <c r="A1078" s="245">
        <v>30</v>
      </c>
      <c r="B1078" s="245" t="s">
        <v>1023</v>
      </c>
      <c r="C1078" s="277" t="s">
        <v>1024</v>
      </c>
      <c r="D1078" s="277" t="s">
        <v>19</v>
      </c>
      <c r="E1078" s="277" t="s">
        <v>1754</v>
      </c>
      <c r="F1078" s="270" t="s">
        <v>19</v>
      </c>
      <c r="G1078" s="277" t="s">
        <v>1025</v>
      </c>
      <c r="H1078" s="270" t="s">
        <v>369</v>
      </c>
      <c r="I1078" s="246" t="s">
        <v>266</v>
      </c>
      <c r="J1078" s="278" t="s">
        <v>59</v>
      </c>
      <c r="K1078" s="279"/>
      <c r="L1078" s="273">
        <v>43745</v>
      </c>
      <c r="M1078" s="280">
        <v>8120</v>
      </c>
      <c r="N1078" s="255" t="str">
        <f t="shared" si="15"/>
        <v>5190-1241-9-0057</v>
      </c>
    </row>
    <row r="1079" spans="1:14" s="139" customFormat="1" ht="35.1" customHeight="1" x14ac:dyDescent="0.7">
      <c r="A1079" s="245">
        <v>31</v>
      </c>
      <c r="B1079" s="245" t="s">
        <v>1026</v>
      </c>
      <c r="C1079" s="277" t="s">
        <v>1024</v>
      </c>
      <c r="D1079" s="277" t="s">
        <v>19</v>
      </c>
      <c r="E1079" s="277" t="s">
        <v>1754</v>
      </c>
      <c r="F1079" s="270" t="s">
        <v>19</v>
      </c>
      <c r="G1079" s="277" t="s">
        <v>1025</v>
      </c>
      <c r="H1079" s="270" t="s">
        <v>369</v>
      </c>
      <c r="I1079" s="246" t="s">
        <v>266</v>
      </c>
      <c r="J1079" s="278" t="s">
        <v>59</v>
      </c>
      <c r="K1079" s="279"/>
      <c r="L1079" s="273">
        <v>43746</v>
      </c>
      <c r="M1079" s="280">
        <v>8120</v>
      </c>
      <c r="N1079" s="255" t="str">
        <f t="shared" si="15"/>
        <v>5190-1241-9-0058</v>
      </c>
    </row>
    <row r="1080" spans="1:14" s="139" customFormat="1" ht="35.1" customHeight="1" x14ac:dyDescent="0.7">
      <c r="A1080" s="245">
        <v>32</v>
      </c>
      <c r="B1080" s="245" t="s">
        <v>1027</v>
      </c>
      <c r="C1080" s="277" t="s">
        <v>1024</v>
      </c>
      <c r="D1080" s="277" t="s">
        <v>19</v>
      </c>
      <c r="E1080" s="277" t="s">
        <v>1754</v>
      </c>
      <c r="F1080" s="270" t="s">
        <v>19</v>
      </c>
      <c r="G1080" s="277" t="s">
        <v>1025</v>
      </c>
      <c r="H1080" s="270" t="s">
        <v>369</v>
      </c>
      <c r="I1080" s="246" t="s">
        <v>266</v>
      </c>
      <c r="J1080" s="278" t="s">
        <v>59</v>
      </c>
      <c r="K1080" s="279"/>
      <c r="L1080" s="273">
        <v>43747</v>
      </c>
      <c r="M1080" s="280">
        <v>8120</v>
      </c>
      <c r="N1080" s="255" t="str">
        <f t="shared" si="15"/>
        <v>5190-1241-9-0059</v>
      </c>
    </row>
    <row r="1081" spans="1:14" s="139" customFormat="1" ht="35.1" customHeight="1" x14ac:dyDescent="0.7">
      <c r="A1081" s="245">
        <v>33</v>
      </c>
      <c r="B1081" s="245" t="s">
        <v>1028</v>
      </c>
      <c r="C1081" s="277" t="s">
        <v>1024</v>
      </c>
      <c r="D1081" s="277" t="s">
        <v>19</v>
      </c>
      <c r="E1081" s="277" t="s">
        <v>1754</v>
      </c>
      <c r="F1081" s="270" t="s">
        <v>19</v>
      </c>
      <c r="G1081" s="277" t="s">
        <v>1025</v>
      </c>
      <c r="H1081" s="270" t="s">
        <v>369</v>
      </c>
      <c r="I1081" s="246" t="s">
        <v>266</v>
      </c>
      <c r="J1081" s="278" t="s">
        <v>59</v>
      </c>
      <c r="K1081" s="279"/>
      <c r="L1081" s="273">
        <v>43748</v>
      </c>
      <c r="M1081" s="280">
        <v>8120</v>
      </c>
      <c r="N1081" s="255" t="str">
        <f t="shared" si="15"/>
        <v>5190-1241-9-0060</v>
      </c>
    </row>
    <row r="1082" spans="1:14" s="139" customFormat="1" ht="35.1" customHeight="1" x14ac:dyDescent="0.7">
      <c r="A1082" s="245">
        <v>34</v>
      </c>
      <c r="B1082" s="245" t="s">
        <v>1029</v>
      </c>
      <c r="C1082" s="277" t="s">
        <v>1024</v>
      </c>
      <c r="D1082" s="277" t="s">
        <v>19</v>
      </c>
      <c r="E1082" s="277" t="s">
        <v>1754</v>
      </c>
      <c r="F1082" s="270" t="s">
        <v>19</v>
      </c>
      <c r="G1082" s="277" t="s">
        <v>1025</v>
      </c>
      <c r="H1082" s="270" t="s">
        <v>369</v>
      </c>
      <c r="I1082" s="246" t="s">
        <v>266</v>
      </c>
      <c r="J1082" s="278" t="s">
        <v>59</v>
      </c>
      <c r="K1082" s="279"/>
      <c r="L1082" s="273">
        <v>43749</v>
      </c>
      <c r="M1082" s="280">
        <v>8120</v>
      </c>
      <c r="N1082" s="255" t="str">
        <f t="shared" si="15"/>
        <v>5190-1241-9-0061</v>
      </c>
    </row>
    <row r="1083" spans="1:14" s="139" customFormat="1" ht="35.1" customHeight="1" x14ac:dyDescent="0.7">
      <c r="A1083" s="245">
        <v>35</v>
      </c>
      <c r="B1083" s="245" t="s">
        <v>1030</v>
      </c>
      <c r="C1083" s="277" t="s">
        <v>1024</v>
      </c>
      <c r="D1083" s="277" t="s">
        <v>19</v>
      </c>
      <c r="E1083" s="277" t="s">
        <v>1754</v>
      </c>
      <c r="F1083" s="270" t="s">
        <v>19</v>
      </c>
      <c r="G1083" s="277" t="s">
        <v>1025</v>
      </c>
      <c r="H1083" s="270" t="s">
        <v>369</v>
      </c>
      <c r="I1083" s="246" t="s">
        <v>266</v>
      </c>
      <c r="J1083" s="278" t="s">
        <v>59</v>
      </c>
      <c r="K1083" s="279"/>
      <c r="L1083" s="273">
        <v>43750</v>
      </c>
      <c r="M1083" s="280">
        <v>8120</v>
      </c>
      <c r="N1083" s="255" t="str">
        <f t="shared" si="15"/>
        <v>5190-1241-9-0062</v>
      </c>
    </row>
    <row r="1084" spans="1:14" s="139" customFormat="1" ht="35.1" customHeight="1" x14ac:dyDescent="0.7">
      <c r="A1084" s="12">
        <v>36</v>
      </c>
      <c r="B1084" s="12" t="s">
        <v>1031</v>
      </c>
      <c r="C1084" s="167" t="s">
        <v>943</v>
      </c>
      <c r="D1084" s="167" t="s">
        <v>1032</v>
      </c>
      <c r="E1084" s="167" t="s">
        <v>1003</v>
      </c>
      <c r="F1084" s="162" t="s">
        <v>1033</v>
      </c>
      <c r="G1084" s="167" t="s">
        <v>21</v>
      </c>
      <c r="H1084" s="162" t="s">
        <v>1034</v>
      </c>
      <c r="I1084" s="13" t="s">
        <v>262</v>
      </c>
      <c r="J1084" s="183" t="s">
        <v>34</v>
      </c>
      <c r="K1084" s="184" t="s">
        <v>135</v>
      </c>
      <c r="L1084" s="165">
        <v>44195</v>
      </c>
      <c r="M1084" s="20">
        <v>2950</v>
      </c>
      <c r="N1084" s="255" t="str">
        <f t="shared" si="15"/>
        <v>5190-1241-9-0063</v>
      </c>
    </row>
    <row r="1085" spans="1:14" s="234" customFormat="1" ht="35.1" customHeight="1" x14ac:dyDescent="0.7">
      <c r="A1085" s="12">
        <v>37</v>
      </c>
      <c r="B1085" s="12" t="s">
        <v>460</v>
      </c>
      <c r="C1085" s="13" t="s">
        <v>1035</v>
      </c>
      <c r="D1085" s="12" t="s">
        <v>19</v>
      </c>
      <c r="E1085" s="13" t="s">
        <v>1036</v>
      </c>
      <c r="F1085" s="12" t="s">
        <v>19</v>
      </c>
      <c r="G1085" s="124" t="s">
        <v>97</v>
      </c>
      <c r="H1085" s="13" t="s">
        <v>22</v>
      </c>
      <c r="I1085" s="13" t="s">
        <v>1852</v>
      </c>
      <c r="J1085" s="14" t="s">
        <v>34</v>
      </c>
      <c r="K1085" s="15"/>
      <c r="L1085" s="16">
        <v>43804</v>
      </c>
      <c r="M1085" s="17">
        <v>5900</v>
      </c>
      <c r="N1085" s="255" t="str">
        <f t="shared" si="15"/>
        <v>5190-1241-9-0064</v>
      </c>
    </row>
    <row r="1086" spans="1:14" s="139" customFormat="1" ht="35.1" customHeight="1" x14ac:dyDescent="0.7">
      <c r="A1086" s="12">
        <v>38</v>
      </c>
      <c r="B1086" s="12" t="s">
        <v>1859</v>
      </c>
      <c r="C1086" s="13" t="s">
        <v>1035</v>
      </c>
      <c r="D1086" s="12" t="s">
        <v>19</v>
      </c>
      <c r="E1086" s="13" t="s">
        <v>19</v>
      </c>
      <c r="F1086" s="12" t="s">
        <v>19</v>
      </c>
      <c r="G1086" s="124" t="s">
        <v>32</v>
      </c>
      <c r="H1086" s="13" t="s">
        <v>22</v>
      </c>
      <c r="I1086" s="13" t="s">
        <v>3475</v>
      </c>
      <c r="J1086" s="14" t="s">
        <v>24</v>
      </c>
      <c r="K1086" s="15" t="s">
        <v>1849</v>
      </c>
      <c r="L1086" s="16">
        <v>44553</v>
      </c>
      <c r="M1086" s="17">
        <v>3950</v>
      </c>
      <c r="N1086" s="255" t="str">
        <f t="shared" si="15"/>
        <v>5110-1241-1-0841</v>
      </c>
    </row>
    <row r="1087" spans="1:14" s="139" customFormat="1" ht="35.1" customHeight="1" x14ac:dyDescent="0.7">
      <c r="A1087" s="12">
        <v>39</v>
      </c>
      <c r="B1087" s="12" t="s">
        <v>2298</v>
      </c>
      <c r="C1087" s="13" t="s">
        <v>2299</v>
      </c>
      <c r="D1087" s="24" t="s">
        <v>2300</v>
      </c>
      <c r="E1087" s="13" t="s">
        <v>744</v>
      </c>
      <c r="F1087" s="12" t="s">
        <v>19</v>
      </c>
      <c r="G1087" s="124" t="s">
        <v>32</v>
      </c>
      <c r="H1087" s="13" t="s">
        <v>22</v>
      </c>
      <c r="I1087" s="13" t="s">
        <v>182</v>
      </c>
      <c r="J1087" s="14" t="s">
        <v>34</v>
      </c>
      <c r="K1087" s="15" t="s">
        <v>135</v>
      </c>
      <c r="L1087" s="16">
        <v>44959</v>
      </c>
      <c r="M1087" s="17">
        <v>1579.35</v>
      </c>
      <c r="N1087" s="255" t="str">
        <f t="shared" si="15"/>
        <v>5190-1241-9-0065</v>
      </c>
    </row>
    <row r="1088" spans="1:14" s="139" customFormat="1" ht="35.1" customHeight="1" x14ac:dyDescent="0.7">
      <c r="A1088" s="12">
        <v>40</v>
      </c>
      <c r="B1088" s="12" t="s">
        <v>2307</v>
      </c>
      <c r="C1088" s="13" t="s">
        <v>2299</v>
      </c>
      <c r="D1088" s="24" t="s">
        <v>2300</v>
      </c>
      <c r="E1088" s="13" t="s">
        <v>744</v>
      </c>
      <c r="F1088" s="12" t="s">
        <v>19</v>
      </c>
      <c r="G1088" s="124" t="s">
        <v>32</v>
      </c>
      <c r="H1088" s="13" t="s">
        <v>22</v>
      </c>
      <c r="I1088" s="13" t="s">
        <v>182</v>
      </c>
      <c r="J1088" s="14" t="s">
        <v>34</v>
      </c>
      <c r="K1088" s="15" t="s">
        <v>135</v>
      </c>
      <c r="L1088" s="16">
        <v>44959</v>
      </c>
      <c r="M1088" s="17">
        <v>1579.35</v>
      </c>
      <c r="N1088" s="255" t="str">
        <f t="shared" si="15"/>
        <v>5190-1241-9-0069</v>
      </c>
    </row>
    <row r="1089" spans="1:14" s="139" customFormat="1" ht="35.1" customHeight="1" x14ac:dyDescent="0.7">
      <c r="A1089" s="304">
        <v>41</v>
      </c>
      <c r="B1089" s="12" t="s">
        <v>2308</v>
      </c>
      <c r="C1089" s="13" t="s">
        <v>2299</v>
      </c>
      <c r="D1089" s="24" t="s">
        <v>2300</v>
      </c>
      <c r="E1089" s="13" t="s">
        <v>744</v>
      </c>
      <c r="F1089" s="12" t="s">
        <v>19</v>
      </c>
      <c r="G1089" s="124" t="s">
        <v>32</v>
      </c>
      <c r="H1089" s="13" t="s">
        <v>22</v>
      </c>
      <c r="I1089" s="13" t="s">
        <v>266</v>
      </c>
      <c r="J1089" s="14" t="s">
        <v>34</v>
      </c>
      <c r="K1089" s="15" t="s">
        <v>135</v>
      </c>
      <c r="L1089" s="16">
        <v>44959</v>
      </c>
      <c r="M1089" s="17">
        <v>1579.35</v>
      </c>
      <c r="N1089" s="255" t="str">
        <f t="shared" si="15"/>
        <v>5190-1241-9-0070</v>
      </c>
    </row>
    <row r="1090" spans="1:14" s="139" customFormat="1" ht="35.1" customHeight="1" x14ac:dyDescent="0.7">
      <c r="A1090" s="245">
        <v>42</v>
      </c>
      <c r="B1090" s="245" t="s">
        <v>3194</v>
      </c>
      <c r="C1090" s="246" t="s">
        <v>2299</v>
      </c>
      <c r="D1090" s="224" t="s">
        <v>2300</v>
      </c>
      <c r="E1090" s="246" t="s">
        <v>744</v>
      </c>
      <c r="F1090" s="245" t="s">
        <v>19</v>
      </c>
      <c r="G1090" s="281" t="s">
        <v>32</v>
      </c>
      <c r="H1090" s="246" t="s">
        <v>22</v>
      </c>
      <c r="I1090" s="246" t="s">
        <v>266</v>
      </c>
      <c r="J1090" s="247" t="s">
        <v>34</v>
      </c>
      <c r="K1090" s="248" t="s">
        <v>135</v>
      </c>
      <c r="L1090" s="249">
        <v>44959</v>
      </c>
      <c r="M1090" s="250">
        <v>1579.36</v>
      </c>
      <c r="N1090" s="255" t="str">
        <f t="shared" si="15"/>
        <v>5190-1241-9-0071</v>
      </c>
    </row>
    <row r="1091" spans="1:14" s="139" customFormat="1" ht="35.1" customHeight="1" x14ac:dyDescent="0.7">
      <c r="A1091" s="12">
        <v>43</v>
      </c>
      <c r="B1091" s="12" t="s">
        <v>2393</v>
      </c>
      <c r="C1091" s="13" t="s">
        <v>2394</v>
      </c>
      <c r="D1091" s="24" t="s">
        <v>473</v>
      </c>
      <c r="E1091" s="13" t="s">
        <v>2395</v>
      </c>
      <c r="F1091" s="12" t="s">
        <v>2396</v>
      </c>
      <c r="G1091" s="124" t="s">
        <v>965</v>
      </c>
      <c r="H1091" s="13" t="s">
        <v>2397</v>
      </c>
      <c r="I1091" s="13" t="s">
        <v>1852</v>
      </c>
      <c r="J1091" s="14" t="s">
        <v>34</v>
      </c>
      <c r="K1091" s="15" t="s">
        <v>135</v>
      </c>
      <c r="L1091" s="16">
        <v>45078</v>
      </c>
      <c r="M1091" s="17">
        <v>19698.990000000002</v>
      </c>
      <c r="N1091" s="255" t="str">
        <f t="shared" si="15"/>
        <v>5190-1241-9-0072</v>
      </c>
    </row>
    <row r="1092" spans="1:14" s="139" customFormat="1" ht="35.1" customHeight="1" x14ac:dyDescent="0.7">
      <c r="A1092" s="12">
        <v>44</v>
      </c>
      <c r="B1092" s="12" t="s">
        <v>2475</v>
      </c>
      <c r="C1092" s="13" t="s">
        <v>2476</v>
      </c>
      <c r="D1092" s="24" t="s">
        <v>2477</v>
      </c>
      <c r="E1092" s="13" t="s">
        <v>2395</v>
      </c>
      <c r="F1092" s="12" t="s">
        <v>2478</v>
      </c>
      <c r="G1092" s="124" t="s">
        <v>21</v>
      </c>
      <c r="H1092" s="13">
        <v>172821197720000</v>
      </c>
      <c r="I1092" s="13" t="s">
        <v>1852</v>
      </c>
      <c r="J1092" s="14" t="s">
        <v>34</v>
      </c>
      <c r="K1092" s="15" t="s">
        <v>135</v>
      </c>
      <c r="L1092" s="16">
        <v>45261</v>
      </c>
      <c r="M1092" s="17">
        <v>19150</v>
      </c>
      <c r="N1092" s="255" t="str">
        <f t="shared" si="15"/>
        <v>5190-1241-9-0073</v>
      </c>
    </row>
    <row r="1093" spans="1:14" s="139" customFormat="1" ht="35.1" customHeight="1" x14ac:dyDescent="0.7">
      <c r="A1093" s="12">
        <v>45</v>
      </c>
      <c r="B1093" s="12" t="s">
        <v>2779</v>
      </c>
      <c r="C1093" s="13" t="s">
        <v>1035</v>
      </c>
      <c r="D1093" s="24" t="s">
        <v>19</v>
      </c>
      <c r="E1093" s="13" t="s">
        <v>2780</v>
      </c>
      <c r="F1093" s="12" t="s">
        <v>19</v>
      </c>
      <c r="G1093" s="124"/>
      <c r="H1093" s="13" t="s">
        <v>369</v>
      </c>
      <c r="I1093" s="13" t="s">
        <v>1852</v>
      </c>
      <c r="J1093" s="14" t="s">
        <v>34</v>
      </c>
      <c r="K1093" s="15" t="s">
        <v>2783</v>
      </c>
      <c r="L1093" s="16">
        <v>45401</v>
      </c>
      <c r="M1093" s="17">
        <v>16369.92</v>
      </c>
      <c r="N1093" s="255" t="str">
        <f t="shared" si="15"/>
        <v>5190-1241-9-0074</v>
      </c>
    </row>
    <row r="1094" spans="1:14" s="139" customFormat="1" ht="35.1" customHeight="1" x14ac:dyDescent="0.7">
      <c r="A1094" s="12">
        <v>46</v>
      </c>
      <c r="B1094" s="12" t="s">
        <v>2782</v>
      </c>
      <c r="C1094" s="13" t="s">
        <v>2781</v>
      </c>
      <c r="D1094" s="24" t="s">
        <v>19</v>
      </c>
      <c r="E1094" s="13" t="s">
        <v>19</v>
      </c>
      <c r="F1094" s="12" t="s">
        <v>19</v>
      </c>
      <c r="G1094" s="124"/>
      <c r="H1094" s="13" t="s">
        <v>369</v>
      </c>
      <c r="I1094" s="13" t="s">
        <v>1852</v>
      </c>
      <c r="J1094" s="14" t="s">
        <v>34</v>
      </c>
      <c r="K1094" s="15" t="s">
        <v>2783</v>
      </c>
      <c r="L1094" s="16">
        <v>45401</v>
      </c>
      <c r="M1094" s="17">
        <v>22813.72</v>
      </c>
      <c r="N1094" s="255" t="str">
        <f t="shared" si="15"/>
        <v>5190-1241-9-0075</v>
      </c>
    </row>
    <row r="1095" spans="1:14" s="139" customFormat="1" ht="35.1" customHeight="1" x14ac:dyDescent="0.7">
      <c r="A1095" s="12">
        <v>47</v>
      </c>
      <c r="B1095" s="276" t="s">
        <v>2893</v>
      </c>
      <c r="C1095" s="13" t="s">
        <v>1193</v>
      </c>
      <c r="D1095" s="24" t="s">
        <v>1006</v>
      </c>
      <c r="E1095" s="13" t="s">
        <v>19</v>
      </c>
      <c r="F1095" s="12" t="s">
        <v>19</v>
      </c>
      <c r="G1095" s="124" t="s">
        <v>21</v>
      </c>
      <c r="H1095" s="13" t="s">
        <v>369</v>
      </c>
      <c r="I1095" s="13" t="s">
        <v>1019</v>
      </c>
      <c r="J1095" s="14" t="s">
        <v>34</v>
      </c>
      <c r="K1095" s="15" t="s">
        <v>2783</v>
      </c>
      <c r="L1095" s="16">
        <v>45522</v>
      </c>
      <c r="M1095" s="17">
        <v>10347.76</v>
      </c>
      <c r="N1095" s="255" t="str">
        <f t="shared" si="15"/>
        <v>5190-1241-9-0076</v>
      </c>
    </row>
    <row r="1096" spans="1:14" s="139" customFormat="1" ht="35.1" customHeight="1" x14ac:dyDescent="0.7">
      <c r="A1096" s="12">
        <v>48</v>
      </c>
      <c r="B1096" s="12" t="s">
        <v>3230</v>
      </c>
      <c r="C1096" s="13" t="s">
        <v>3231</v>
      </c>
      <c r="D1096" s="24"/>
      <c r="E1096" s="13"/>
      <c r="F1096" s="12"/>
      <c r="G1096" s="24"/>
      <c r="H1096" s="13"/>
      <c r="I1096" s="13"/>
      <c r="J1096" s="14" t="s">
        <v>34</v>
      </c>
      <c r="K1096" s="15" t="s">
        <v>1849</v>
      </c>
      <c r="L1096" s="16">
        <v>45936</v>
      </c>
      <c r="M1096" s="17">
        <v>8929.68</v>
      </c>
      <c r="N1096" s="255" t="str">
        <f t="shared" si="15"/>
        <v>5190-1241-9-0077</v>
      </c>
    </row>
    <row r="1097" spans="1:14" s="139" customFormat="1" ht="35.1" customHeight="1" x14ac:dyDescent="0.7">
      <c r="A1097" s="12">
        <v>50</v>
      </c>
      <c r="B1097" s="12" t="s">
        <v>3503</v>
      </c>
      <c r="C1097" s="13" t="s">
        <v>3504</v>
      </c>
      <c r="D1097" s="24" t="s">
        <v>3505</v>
      </c>
      <c r="E1097" s="13" t="s">
        <v>20</v>
      </c>
      <c r="F1097" s="12" t="s">
        <v>3506</v>
      </c>
      <c r="G1097" s="24"/>
      <c r="H1097" s="13" t="s">
        <v>369</v>
      </c>
      <c r="I1097" s="13" t="s">
        <v>1852</v>
      </c>
      <c r="J1097" s="14" t="s">
        <v>34</v>
      </c>
      <c r="K1097" s="15"/>
      <c r="L1097" s="16"/>
      <c r="M1097" s="17"/>
      <c r="N1097" s="255"/>
    </row>
    <row r="1098" spans="1:14" s="139" customFormat="1" ht="35.1" customHeight="1" x14ac:dyDescent="0.7">
      <c r="A1098" s="12">
        <v>51</v>
      </c>
      <c r="B1098" s="12" t="s">
        <v>3507</v>
      </c>
      <c r="C1098" s="13" t="s">
        <v>3561</v>
      </c>
      <c r="D1098" s="24" t="s">
        <v>3510</v>
      </c>
      <c r="E1098" s="13" t="s">
        <v>20</v>
      </c>
      <c r="F1098" s="12" t="s">
        <v>3509</v>
      </c>
      <c r="G1098" s="24" t="s">
        <v>32</v>
      </c>
      <c r="H1098" s="13" t="s">
        <v>3511</v>
      </c>
      <c r="I1098" s="13" t="s">
        <v>1852</v>
      </c>
      <c r="J1098" s="14" t="s">
        <v>34</v>
      </c>
      <c r="K1098" s="15"/>
      <c r="L1098" s="16"/>
      <c r="M1098" s="17"/>
      <c r="N1098" s="255"/>
    </row>
    <row r="1099" spans="1:14" s="139" customFormat="1" ht="35.1" customHeight="1" x14ac:dyDescent="0.7">
      <c r="A1099" s="12">
        <v>52</v>
      </c>
      <c r="B1099" s="12" t="s">
        <v>3508</v>
      </c>
      <c r="C1099" s="13" t="s">
        <v>3561</v>
      </c>
      <c r="D1099" s="24" t="s">
        <v>3510</v>
      </c>
      <c r="E1099" s="13" t="s">
        <v>20</v>
      </c>
      <c r="F1099" s="12" t="s">
        <v>3513</v>
      </c>
      <c r="G1099" s="24" t="s">
        <v>32</v>
      </c>
      <c r="H1099" s="13" t="s">
        <v>3512</v>
      </c>
      <c r="I1099" s="13" t="s">
        <v>1852</v>
      </c>
      <c r="J1099" s="14" t="s">
        <v>34</v>
      </c>
      <c r="K1099" s="15"/>
      <c r="L1099" s="16"/>
      <c r="M1099" s="17"/>
      <c r="N1099" s="255"/>
    </row>
    <row r="1100" spans="1:14" s="139" customFormat="1" ht="35.1" customHeight="1" x14ac:dyDescent="0.7">
      <c r="A1100" s="12">
        <v>53</v>
      </c>
      <c r="B1100" s="12" t="s">
        <v>3557</v>
      </c>
      <c r="C1100" s="13" t="s">
        <v>946</v>
      </c>
      <c r="D1100" s="24" t="s">
        <v>3559</v>
      </c>
      <c r="E1100" s="13"/>
      <c r="F1100" s="12"/>
      <c r="G1100" s="24" t="s">
        <v>21</v>
      </c>
      <c r="H1100" s="13"/>
      <c r="I1100" s="13" t="s">
        <v>3560</v>
      </c>
      <c r="J1100" s="14" t="s">
        <v>34</v>
      </c>
      <c r="K1100" s="15"/>
      <c r="L1100" s="16"/>
      <c r="M1100" s="17"/>
      <c r="N1100" s="255"/>
    </row>
    <row r="1101" spans="1:14" s="139" customFormat="1" ht="35.1" customHeight="1" x14ac:dyDescent="0.7">
      <c r="A1101" s="12">
        <v>54</v>
      </c>
      <c r="B1101" s="12" t="s">
        <v>3558</v>
      </c>
      <c r="C1101" s="13" t="s">
        <v>946</v>
      </c>
      <c r="D1101" s="24" t="s">
        <v>3559</v>
      </c>
      <c r="E1101" s="13"/>
      <c r="F1101" s="12"/>
      <c r="G1101" s="24" t="s">
        <v>21</v>
      </c>
      <c r="H1101" s="13"/>
      <c r="I1101" s="13" t="s">
        <v>3560</v>
      </c>
      <c r="J1101" s="14" t="s">
        <v>34</v>
      </c>
      <c r="K1101" s="15"/>
      <c r="L1101" s="16"/>
      <c r="M1101" s="17"/>
      <c r="N1101" s="255"/>
    </row>
    <row r="1102" spans="1:14" s="139" customFormat="1" ht="35.1" customHeight="1" x14ac:dyDescent="0.7">
      <c r="A1102" s="12"/>
      <c r="B1102" s="12"/>
      <c r="C1102" s="13"/>
      <c r="D1102" s="24"/>
      <c r="E1102" s="13"/>
      <c r="F1102" s="12"/>
      <c r="G1102" s="24"/>
      <c r="H1102" s="13"/>
      <c r="I1102" s="13"/>
      <c r="J1102" s="14"/>
      <c r="K1102" s="15"/>
      <c r="L1102" s="16"/>
      <c r="M1102" s="17"/>
      <c r="N1102" s="255"/>
    </row>
    <row r="1103" spans="1:14" s="139" customFormat="1" ht="35.1" customHeight="1" x14ac:dyDescent="0.7">
      <c r="A1103" s="296"/>
      <c r="B1103"/>
      <c r="C1103"/>
      <c r="D1103"/>
      <c r="E1103"/>
      <c r="F1103"/>
      <c r="G1103"/>
      <c r="H1103"/>
      <c r="I1103" s="141"/>
      <c r="J1103"/>
      <c r="K1103"/>
      <c r="L1103" s="185">
        <v>1241</v>
      </c>
      <c r="M1103" s="186" t="e">
        <f>+M1046+#REF!+M659</f>
        <v>#REF!</v>
      </c>
      <c r="N1103" s="255"/>
    </row>
    <row r="1104" spans="1:14" s="139" customFormat="1" ht="35.1" customHeight="1" x14ac:dyDescent="0.7">
      <c r="A1104" s="153" t="s">
        <v>1037</v>
      </c>
      <c r="B1104" s="266"/>
      <c r="C1104"/>
      <c r="D1104"/>
      <c r="E1104"/>
      <c r="F1104"/>
      <c r="G1104"/>
      <c r="H1104"/>
      <c r="I1104" s="141"/>
      <c r="J1104"/>
      <c r="K1104"/>
      <c r="L1104"/>
      <c r="M1104"/>
      <c r="N1104" s="255"/>
    </row>
    <row r="1105" spans="1:14" s="139" customFormat="1" ht="35.1" customHeight="1" x14ac:dyDescent="0.7">
      <c r="A1105" s="156" t="s">
        <v>5</v>
      </c>
      <c r="B1105" s="156" t="s">
        <v>6</v>
      </c>
      <c r="C1105" s="156" t="s">
        <v>1</v>
      </c>
      <c r="D1105" s="156" t="s">
        <v>7</v>
      </c>
      <c r="E1105" s="156" t="s">
        <v>8</v>
      </c>
      <c r="F1105" s="156" t="s">
        <v>9</v>
      </c>
      <c r="G1105" s="156" t="s">
        <v>10</v>
      </c>
      <c r="H1105" s="156" t="s">
        <v>11</v>
      </c>
      <c r="I1105" s="156" t="s">
        <v>12</v>
      </c>
      <c r="J1105" s="156" t="s">
        <v>13</v>
      </c>
      <c r="K1105" s="156" t="s">
        <v>14</v>
      </c>
      <c r="L1105" s="156" t="s">
        <v>15</v>
      </c>
      <c r="M1105" s="156" t="s">
        <v>16</v>
      </c>
      <c r="N1105" s="255"/>
    </row>
    <row r="1106" spans="1:14" s="139" customFormat="1" ht="35.1" customHeight="1" x14ac:dyDescent="0.7">
      <c r="A1106" s="140">
        <v>1</v>
      </c>
      <c r="B1106" s="140" t="s">
        <v>1038</v>
      </c>
      <c r="C1106" s="133" t="s">
        <v>1039</v>
      </c>
      <c r="D1106" s="133" t="s">
        <v>473</v>
      </c>
      <c r="E1106" s="133" t="s">
        <v>1755</v>
      </c>
      <c r="F1106" s="187" t="s">
        <v>1756</v>
      </c>
      <c r="G1106" s="133" t="s">
        <v>32</v>
      </c>
      <c r="H1106" s="21" t="s">
        <v>1757</v>
      </c>
      <c r="I1106" s="13" t="s">
        <v>2262</v>
      </c>
      <c r="J1106" s="134" t="s">
        <v>34</v>
      </c>
      <c r="K1106" s="188"/>
      <c r="L1106" s="151">
        <v>42356</v>
      </c>
      <c r="M1106" s="22">
        <v>24000.0056</v>
      </c>
      <c r="N1106" s="255" t="str">
        <f>B1105</f>
        <v>CÓDIGO</v>
      </c>
    </row>
    <row r="1107" spans="1:14" s="139" customFormat="1" ht="35.1" customHeight="1" x14ac:dyDescent="0.7">
      <c r="A1107" s="140">
        <v>2</v>
      </c>
      <c r="B1107" s="140" t="s">
        <v>1040</v>
      </c>
      <c r="C1107" s="133" t="s">
        <v>1039</v>
      </c>
      <c r="D1107" s="133" t="s">
        <v>473</v>
      </c>
      <c r="E1107" s="133" t="s">
        <v>1755</v>
      </c>
      <c r="F1107" s="187" t="s">
        <v>1756</v>
      </c>
      <c r="G1107" s="133" t="s">
        <v>32</v>
      </c>
      <c r="H1107" s="21" t="s">
        <v>1758</v>
      </c>
      <c r="I1107" s="13" t="s">
        <v>2371</v>
      </c>
      <c r="J1107" s="134" t="s">
        <v>34</v>
      </c>
      <c r="K1107" s="188"/>
      <c r="L1107" s="151">
        <v>42356</v>
      </c>
      <c r="M1107" s="22">
        <v>24000.0056</v>
      </c>
      <c r="N1107" s="255" t="str">
        <f t="shared" ref="N1107:N1183" si="16">B1106</f>
        <v>5210-1242-1-0001</v>
      </c>
    </row>
    <row r="1108" spans="1:14" s="139" customFormat="1" ht="35.1" customHeight="1" x14ac:dyDescent="0.7">
      <c r="A1108" s="140">
        <v>3</v>
      </c>
      <c r="B1108" s="140" t="s">
        <v>1041</v>
      </c>
      <c r="C1108" s="133" t="s">
        <v>1039</v>
      </c>
      <c r="D1108" s="133" t="s">
        <v>473</v>
      </c>
      <c r="E1108" s="133" t="s">
        <v>1755</v>
      </c>
      <c r="F1108" s="187" t="s">
        <v>1759</v>
      </c>
      <c r="G1108" s="133" t="s">
        <v>32</v>
      </c>
      <c r="H1108" s="21" t="s">
        <v>1760</v>
      </c>
      <c r="I1108" s="13" t="s">
        <v>182</v>
      </c>
      <c r="J1108" s="134" t="s">
        <v>34</v>
      </c>
      <c r="K1108" s="188"/>
      <c r="L1108" s="151">
        <v>42356</v>
      </c>
      <c r="M1108" s="22">
        <v>24000.0056</v>
      </c>
      <c r="N1108" s="255" t="str">
        <f t="shared" si="16"/>
        <v>5210-1242-1-0002</v>
      </c>
    </row>
    <row r="1109" spans="1:14" s="139" customFormat="1" ht="35.1" customHeight="1" x14ac:dyDescent="0.7">
      <c r="A1109" s="140">
        <v>4</v>
      </c>
      <c r="B1109" s="140" t="s">
        <v>1042</v>
      </c>
      <c r="C1109" s="133" t="s">
        <v>1039</v>
      </c>
      <c r="D1109" s="133" t="s">
        <v>473</v>
      </c>
      <c r="E1109" s="133" t="s">
        <v>1755</v>
      </c>
      <c r="F1109" s="187" t="s">
        <v>1756</v>
      </c>
      <c r="G1109" s="133" t="s">
        <v>32</v>
      </c>
      <c r="H1109" s="21" t="s">
        <v>1761</v>
      </c>
      <c r="I1109" s="13" t="s">
        <v>182</v>
      </c>
      <c r="J1109" s="134" t="s">
        <v>34</v>
      </c>
      <c r="K1109" s="188"/>
      <c r="L1109" s="151">
        <v>42356</v>
      </c>
      <c r="M1109" s="22">
        <v>24000.03</v>
      </c>
      <c r="N1109" s="255" t="str">
        <f t="shared" si="16"/>
        <v>5210-1242-1-0003</v>
      </c>
    </row>
    <row r="1110" spans="1:14" s="139" customFormat="1" ht="35.1" customHeight="1" x14ac:dyDescent="0.7">
      <c r="A1110" s="140">
        <v>5</v>
      </c>
      <c r="B1110" s="140" t="s">
        <v>1043</v>
      </c>
      <c r="C1110" s="133" t="s">
        <v>1044</v>
      </c>
      <c r="D1110" s="133" t="s">
        <v>1045</v>
      </c>
      <c r="E1110" s="133" t="s">
        <v>744</v>
      </c>
      <c r="F1110" s="187" t="s">
        <v>1046</v>
      </c>
      <c r="G1110" s="133" t="s">
        <v>21</v>
      </c>
      <c r="H1110" s="21" t="s">
        <v>1047</v>
      </c>
      <c r="I1110" s="13" t="s">
        <v>234</v>
      </c>
      <c r="J1110" s="134" t="s">
        <v>34</v>
      </c>
      <c r="K1110" s="188" t="s">
        <v>308</v>
      </c>
      <c r="L1110" s="151">
        <v>43299</v>
      </c>
      <c r="M1110" s="22">
        <v>7192</v>
      </c>
      <c r="N1110" s="255" t="str">
        <f t="shared" si="16"/>
        <v>5210-1242-1-0004</v>
      </c>
    </row>
    <row r="1111" spans="1:14" s="139" customFormat="1" ht="35.1" customHeight="1" x14ac:dyDescent="0.7">
      <c r="A1111" s="140">
        <v>6</v>
      </c>
      <c r="B1111" s="140" t="s">
        <v>1048</v>
      </c>
      <c r="C1111" s="133" t="s">
        <v>1044</v>
      </c>
      <c r="D1111" s="133" t="s">
        <v>1045</v>
      </c>
      <c r="E1111" s="133" t="s">
        <v>744</v>
      </c>
      <c r="F1111" s="187" t="s">
        <v>1046</v>
      </c>
      <c r="G1111" s="133" t="s">
        <v>21</v>
      </c>
      <c r="H1111" s="21" t="s">
        <v>1047</v>
      </c>
      <c r="I1111" s="13" t="s">
        <v>320</v>
      </c>
      <c r="J1111" s="134" t="s">
        <v>34</v>
      </c>
      <c r="K1111" s="188" t="s">
        <v>308</v>
      </c>
      <c r="L1111" s="151">
        <v>43299</v>
      </c>
      <c r="M1111" s="22">
        <v>7192</v>
      </c>
      <c r="N1111" s="255" t="str">
        <f t="shared" si="16"/>
        <v>5210-1242-1-0005</v>
      </c>
    </row>
    <row r="1112" spans="1:14" ht="35.1" customHeight="1" x14ac:dyDescent="0.7">
      <c r="A1112" s="140">
        <v>7</v>
      </c>
      <c r="B1112" s="140" t="s">
        <v>1049</v>
      </c>
      <c r="C1112" s="133" t="s">
        <v>1044</v>
      </c>
      <c r="D1112" s="133" t="s">
        <v>1045</v>
      </c>
      <c r="E1112" s="133" t="s">
        <v>744</v>
      </c>
      <c r="F1112" s="187" t="s">
        <v>1046</v>
      </c>
      <c r="G1112" s="133" t="s">
        <v>21</v>
      </c>
      <c r="H1112" s="21" t="s">
        <v>1050</v>
      </c>
      <c r="I1112" s="13" t="s">
        <v>107</v>
      </c>
      <c r="J1112" s="134" t="s">
        <v>34</v>
      </c>
      <c r="K1112" s="188" t="s">
        <v>308</v>
      </c>
      <c r="L1112" s="151">
        <v>43299</v>
      </c>
      <c r="M1112" s="22">
        <v>7192</v>
      </c>
      <c r="N1112" s="255" t="str">
        <f t="shared" si="16"/>
        <v>5210-1242-1-0006</v>
      </c>
    </row>
    <row r="1113" spans="1:14" ht="35.1" customHeight="1" x14ac:dyDescent="0.7">
      <c r="A1113" s="140">
        <v>8</v>
      </c>
      <c r="B1113" s="140" t="s">
        <v>1051</v>
      </c>
      <c r="C1113" s="133" t="s">
        <v>1044</v>
      </c>
      <c r="D1113" s="133" t="s">
        <v>1045</v>
      </c>
      <c r="E1113" s="133" t="s">
        <v>744</v>
      </c>
      <c r="F1113" s="187" t="s">
        <v>790</v>
      </c>
      <c r="G1113" s="133" t="s">
        <v>32</v>
      </c>
      <c r="H1113" s="21" t="s">
        <v>1052</v>
      </c>
      <c r="I1113" s="13" t="s">
        <v>3517</v>
      </c>
      <c r="J1113" s="134" t="s">
        <v>34</v>
      </c>
      <c r="K1113" s="188" t="s">
        <v>308</v>
      </c>
      <c r="L1113" s="151">
        <v>43299</v>
      </c>
      <c r="M1113" s="22">
        <v>7192</v>
      </c>
      <c r="N1113" s="255" t="str">
        <f t="shared" si="16"/>
        <v>5210-1242-1-0007</v>
      </c>
    </row>
    <row r="1114" spans="1:14" ht="35.1" customHeight="1" x14ac:dyDescent="0.7">
      <c r="A1114" s="140">
        <v>9</v>
      </c>
      <c r="B1114" s="140" t="s">
        <v>1053</v>
      </c>
      <c r="C1114" s="133" t="s">
        <v>1054</v>
      </c>
      <c r="D1114" s="133" t="s">
        <v>1055</v>
      </c>
      <c r="E1114" s="133" t="s">
        <v>1056</v>
      </c>
      <c r="F1114" s="187" t="s">
        <v>1057</v>
      </c>
      <c r="G1114" s="133" t="s">
        <v>32</v>
      </c>
      <c r="H1114" s="21" t="s">
        <v>22</v>
      </c>
      <c r="I1114" s="13" t="s">
        <v>234</v>
      </c>
      <c r="J1114" s="134" t="s">
        <v>34</v>
      </c>
      <c r="K1114" s="188" t="s">
        <v>308</v>
      </c>
      <c r="L1114" s="151">
        <v>43299</v>
      </c>
      <c r="M1114" s="22">
        <v>3480</v>
      </c>
      <c r="N1114" s="255" t="str">
        <f t="shared" si="16"/>
        <v>5210-1242-1-0008</v>
      </c>
    </row>
    <row r="1115" spans="1:14" s="11" customFormat="1" ht="35.1" customHeight="1" x14ac:dyDescent="0.7">
      <c r="A1115" s="140">
        <v>10</v>
      </c>
      <c r="B1115" s="140" t="s">
        <v>1058</v>
      </c>
      <c r="C1115" s="133" t="s">
        <v>1054</v>
      </c>
      <c r="D1115" s="133" t="s">
        <v>1055</v>
      </c>
      <c r="E1115" s="133" t="s">
        <v>1056</v>
      </c>
      <c r="F1115" s="187" t="s">
        <v>1057</v>
      </c>
      <c r="G1115" s="133" t="s">
        <v>32</v>
      </c>
      <c r="H1115" s="21" t="s">
        <v>22</v>
      </c>
      <c r="I1115" s="13" t="s">
        <v>2262</v>
      </c>
      <c r="J1115" s="134" t="s">
        <v>59</v>
      </c>
      <c r="K1115" s="188" t="s">
        <v>308</v>
      </c>
      <c r="L1115" s="151">
        <v>43299</v>
      </c>
      <c r="M1115" s="22">
        <v>3480</v>
      </c>
      <c r="N1115" s="255" t="str">
        <f t="shared" si="16"/>
        <v>5210-1242-1-0009</v>
      </c>
    </row>
    <row r="1116" spans="1:14" ht="35.1" customHeight="1" x14ac:dyDescent="0.7">
      <c r="A1116" s="140">
        <v>11</v>
      </c>
      <c r="B1116" s="140" t="s">
        <v>2735</v>
      </c>
      <c r="C1116" s="133" t="s">
        <v>2756</v>
      </c>
      <c r="D1116" s="133"/>
      <c r="E1116" s="133"/>
      <c r="F1116" s="187"/>
      <c r="G1116" s="133" t="s">
        <v>32</v>
      </c>
      <c r="H1116" s="21" t="s">
        <v>22</v>
      </c>
      <c r="I1116" s="13" t="s">
        <v>182</v>
      </c>
      <c r="J1116" s="134" t="s">
        <v>34</v>
      </c>
      <c r="K1116" s="188" t="s">
        <v>135</v>
      </c>
      <c r="L1116" s="151">
        <v>45336</v>
      </c>
      <c r="M1116" s="22">
        <v>7518</v>
      </c>
      <c r="N1116" s="255" t="str">
        <f t="shared" si="16"/>
        <v>5210-1242-1-0010</v>
      </c>
    </row>
    <row r="1117" spans="1:14" ht="35.1" customHeight="1" x14ac:dyDescent="0.7">
      <c r="A1117" s="140">
        <v>12</v>
      </c>
      <c r="B1117" s="140" t="s">
        <v>2742</v>
      </c>
      <c r="C1117" s="133" t="s">
        <v>2745</v>
      </c>
      <c r="D1117" s="133"/>
      <c r="E1117" s="133" t="s">
        <v>3252</v>
      </c>
      <c r="F1117" s="187"/>
      <c r="G1117" s="133" t="s">
        <v>32</v>
      </c>
      <c r="H1117" s="21" t="s">
        <v>22</v>
      </c>
      <c r="I1117" s="13" t="s">
        <v>182</v>
      </c>
      <c r="J1117" s="134" t="s">
        <v>34</v>
      </c>
      <c r="K1117" s="188" t="s">
        <v>135</v>
      </c>
      <c r="L1117" s="151">
        <v>45336</v>
      </c>
      <c r="M1117" s="22">
        <v>7250</v>
      </c>
      <c r="N1117" s="255" t="str">
        <f t="shared" si="16"/>
        <v>5210-1242-1-0011</v>
      </c>
    </row>
    <row r="1118" spans="1:14" ht="35.1" customHeight="1" x14ac:dyDescent="0.7">
      <c r="A1118" s="140">
        <v>13</v>
      </c>
      <c r="B1118" s="140" t="s">
        <v>2743</v>
      </c>
      <c r="C1118" s="133" t="s">
        <v>2744</v>
      </c>
      <c r="D1118" s="133"/>
      <c r="E1118" s="133" t="s">
        <v>2757</v>
      </c>
      <c r="F1118" s="187"/>
      <c r="G1118" s="133" t="s">
        <v>32</v>
      </c>
      <c r="H1118" s="21" t="s">
        <v>22</v>
      </c>
      <c r="I1118" s="13" t="s">
        <v>182</v>
      </c>
      <c r="J1118" s="134" t="s">
        <v>34</v>
      </c>
      <c r="K1118" s="188" t="s">
        <v>135</v>
      </c>
      <c r="L1118" s="151">
        <v>45336</v>
      </c>
      <c r="M1118" s="22">
        <v>6090</v>
      </c>
      <c r="N1118" s="255" t="str">
        <f t="shared" si="16"/>
        <v>5210-1242-1-0012</v>
      </c>
    </row>
    <row r="1119" spans="1:14" ht="35.1" customHeight="1" x14ac:dyDescent="0.7">
      <c r="A1119" s="140">
        <v>14</v>
      </c>
      <c r="B1119" s="140" t="s">
        <v>3402</v>
      </c>
      <c r="C1119" s="133" t="s">
        <v>2744</v>
      </c>
      <c r="D1119" s="133" t="s">
        <v>3404</v>
      </c>
      <c r="E1119" s="133" t="s">
        <v>3405</v>
      </c>
      <c r="F1119" s="187" t="s">
        <v>3406</v>
      </c>
      <c r="G1119" s="24" t="s">
        <v>32</v>
      </c>
      <c r="H1119" s="21" t="s">
        <v>22</v>
      </c>
      <c r="I1119" s="13" t="s">
        <v>3475</v>
      </c>
      <c r="J1119" s="134" t="s">
        <v>34</v>
      </c>
      <c r="K1119" s="188"/>
      <c r="L1119" s="151"/>
      <c r="M1119" s="22"/>
      <c r="N1119" s="255"/>
    </row>
    <row r="1120" spans="1:14" ht="35.1" customHeight="1" x14ac:dyDescent="0.7">
      <c r="A1120" s="140">
        <v>15</v>
      </c>
      <c r="B1120" s="140" t="s">
        <v>3403</v>
      </c>
      <c r="C1120" s="133" t="s">
        <v>2744</v>
      </c>
      <c r="D1120" s="133" t="s">
        <v>3404</v>
      </c>
      <c r="E1120" s="133" t="s">
        <v>3405</v>
      </c>
      <c r="F1120" s="187" t="s">
        <v>3406</v>
      </c>
      <c r="G1120" s="24" t="s">
        <v>32</v>
      </c>
      <c r="H1120" s="21" t="s">
        <v>22</v>
      </c>
      <c r="I1120" s="13" t="s">
        <v>3475</v>
      </c>
      <c r="J1120" s="134" t="s">
        <v>34</v>
      </c>
      <c r="K1120" s="188"/>
      <c r="L1120" s="151"/>
      <c r="M1120" s="22"/>
      <c r="N1120" s="255"/>
    </row>
    <row r="1121" spans="1:14" ht="35.1" customHeight="1" x14ac:dyDescent="0.7">
      <c r="A1121" s="140">
        <v>16</v>
      </c>
      <c r="B1121" s="140" t="s">
        <v>3409</v>
      </c>
      <c r="C1121" s="133" t="s">
        <v>3413</v>
      </c>
      <c r="D1121" s="133" t="s">
        <v>3404</v>
      </c>
      <c r="E1121" s="133" t="s">
        <v>3407</v>
      </c>
      <c r="F1121" s="187" t="s">
        <v>3408</v>
      </c>
      <c r="G1121" s="24" t="s">
        <v>32</v>
      </c>
      <c r="H1121" s="21" t="s">
        <v>22</v>
      </c>
      <c r="I1121" s="13" t="s">
        <v>3475</v>
      </c>
      <c r="J1121" s="134" t="s">
        <v>34</v>
      </c>
      <c r="K1121" s="188"/>
      <c r="L1121" s="151"/>
      <c r="M1121" s="22"/>
      <c r="N1121" s="255"/>
    </row>
    <row r="1122" spans="1:14" ht="35.1" customHeight="1" x14ac:dyDescent="0.7">
      <c r="A1122" s="140">
        <v>17</v>
      </c>
      <c r="B1122" s="140" t="s">
        <v>3412</v>
      </c>
      <c r="C1122" s="133" t="s">
        <v>3413</v>
      </c>
      <c r="D1122" s="133" t="s">
        <v>3404</v>
      </c>
      <c r="E1122" s="133" t="s">
        <v>3407</v>
      </c>
      <c r="F1122" s="187" t="s">
        <v>3414</v>
      </c>
      <c r="G1122" s="24" t="s">
        <v>32</v>
      </c>
      <c r="H1122" s="21" t="s">
        <v>22</v>
      </c>
      <c r="I1122" s="13" t="s">
        <v>3475</v>
      </c>
      <c r="J1122" s="134" t="s">
        <v>34</v>
      </c>
      <c r="K1122" s="188"/>
      <c r="L1122" s="151"/>
      <c r="M1122" s="22"/>
      <c r="N1122" s="255"/>
    </row>
    <row r="1123" spans="1:14" ht="35.1" customHeight="1" x14ac:dyDescent="0.7">
      <c r="A1123" s="140">
        <v>18</v>
      </c>
      <c r="B1123" s="140" t="s">
        <v>3412</v>
      </c>
      <c r="C1123" s="133" t="s">
        <v>3422</v>
      </c>
      <c r="D1123" s="133" t="s">
        <v>473</v>
      </c>
      <c r="E1123" s="133" t="s">
        <v>1755</v>
      </c>
      <c r="F1123" s="187"/>
      <c r="G1123" s="24" t="s">
        <v>32</v>
      </c>
      <c r="H1123" s="21" t="s">
        <v>22</v>
      </c>
      <c r="I1123" s="13" t="s">
        <v>2245</v>
      </c>
      <c r="J1123" s="134" t="s">
        <v>34</v>
      </c>
      <c r="K1123" s="188"/>
      <c r="L1123" s="151"/>
      <c r="M1123" s="22"/>
      <c r="N1123" s="255"/>
    </row>
    <row r="1124" spans="1:14" ht="35.1" customHeight="1" x14ac:dyDescent="0.7">
      <c r="A1124" s="140">
        <v>19</v>
      </c>
      <c r="B1124" s="140" t="s">
        <v>3421</v>
      </c>
      <c r="C1124" s="133" t="s">
        <v>2744</v>
      </c>
      <c r="D1124" s="133" t="s">
        <v>3404</v>
      </c>
      <c r="E1124" s="133" t="s">
        <v>3539</v>
      </c>
      <c r="F1124" s="187" t="s">
        <v>3540</v>
      </c>
      <c r="G1124" s="24" t="s">
        <v>32</v>
      </c>
      <c r="H1124" s="21" t="s">
        <v>22</v>
      </c>
      <c r="I1124" s="13" t="s">
        <v>3484</v>
      </c>
      <c r="J1124" s="134" t="s">
        <v>34</v>
      </c>
      <c r="K1124" s="188"/>
      <c r="L1124" s="151"/>
      <c r="M1124" s="22"/>
      <c r="N1124" s="255"/>
    </row>
    <row r="1125" spans="1:14" ht="35.1" customHeight="1" x14ac:dyDescent="0.7">
      <c r="A1125" s="140">
        <v>20</v>
      </c>
      <c r="B1125" s="140"/>
      <c r="C1125" s="133"/>
      <c r="D1125" s="133"/>
      <c r="E1125" s="133"/>
      <c r="F1125" s="187"/>
      <c r="G1125" s="24"/>
      <c r="H1125" s="21"/>
      <c r="I1125" s="13"/>
      <c r="J1125" s="134"/>
      <c r="K1125" s="188"/>
      <c r="L1125" s="151"/>
      <c r="M1125" s="22"/>
      <c r="N1125" s="255"/>
    </row>
    <row r="1126" spans="1:14" ht="35.1" customHeight="1" x14ac:dyDescent="0.7">
      <c r="A1126" s="140">
        <v>21</v>
      </c>
      <c r="B1126" s="140"/>
      <c r="C1126" s="133"/>
      <c r="D1126" s="133"/>
      <c r="E1126" s="133"/>
      <c r="F1126" s="187"/>
      <c r="G1126" s="24"/>
      <c r="H1126" s="21"/>
      <c r="I1126" s="13"/>
      <c r="J1126" s="134"/>
      <c r="K1126" s="188"/>
      <c r="L1126" s="151"/>
      <c r="M1126" s="22"/>
      <c r="N1126" s="255"/>
    </row>
    <row r="1127" spans="1:14" ht="35.1" customHeight="1" x14ac:dyDescent="0.7">
      <c r="A1127" s="140">
        <v>22</v>
      </c>
      <c r="B1127" s="140"/>
      <c r="C1127" s="133"/>
      <c r="D1127" s="133"/>
      <c r="E1127" s="133"/>
      <c r="F1127" s="187"/>
      <c r="G1127" s="24"/>
      <c r="H1127" s="21"/>
      <c r="I1127" s="13"/>
      <c r="J1127" s="134"/>
      <c r="K1127" s="188"/>
      <c r="L1127" s="151"/>
      <c r="M1127" s="22"/>
      <c r="N1127" s="255"/>
    </row>
    <row r="1128" spans="1:14" ht="35.1" customHeight="1" x14ac:dyDescent="0.7">
      <c r="A1128" s="140">
        <v>23</v>
      </c>
      <c r="B1128" s="140"/>
      <c r="C1128" s="133"/>
      <c r="D1128" s="133"/>
      <c r="E1128" s="133"/>
      <c r="F1128" s="187"/>
      <c r="G1128" s="24"/>
      <c r="H1128" s="21"/>
      <c r="I1128" s="13"/>
      <c r="J1128" s="134"/>
      <c r="K1128" s="188"/>
      <c r="L1128" s="151"/>
      <c r="M1128" s="22"/>
      <c r="N1128" s="255"/>
    </row>
    <row r="1129" spans="1:14" ht="35.1" customHeight="1" x14ac:dyDescent="0.7">
      <c r="A1129" s="140">
        <v>24</v>
      </c>
      <c r="B1129" s="140"/>
      <c r="C1129" s="133"/>
      <c r="D1129" s="133"/>
      <c r="E1129" s="133"/>
      <c r="F1129" s="187"/>
      <c r="G1129" s="24"/>
      <c r="H1129" s="21"/>
      <c r="I1129" s="13"/>
      <c r="J1129" s="134"/>
      <c r="K1129" s="188"/>
      <c r="L1129" s="151"/>
      <c r="M1129" s="22"/>
      <c r="N1129" s="255"/>
    </row>
    <row r="1130" spans="1:14" ht="35.1" customHeight="1" x14ac:dyDescent="0.7">
      <c r="A1130" s="260"/>
      <c r="N1130" s="255"/>
    </row>
    <row r="1131" spans="1:14" ht="35.1" customHeight="1" x14ac:dyDescent="0.7">
      <c r="A1131" s="260"/>
      <c r="N1131" s="255"/>
    </row>
    <row r="1132" spans="1:14" ht="35.1" customHeight="1" x14ac:dyDescent="0.7">
      <c r="A1132" s="19" t="s">
        <v>1059</v>
      </c>
      <c r="B1132" s="266"/>
      <c r="N1132" s="255"/>
    </row>
    <row r="1133" spans="1:14" ht="35.1" customHeight="1" x14ac:dyDescent="0.7">
      <c r="A1133" s="156" t="s">
        <v>5</v>
      </c>
      <c r="B1133" s="156" t="s">
        <v>6</v>
      </c>
      <c r="C1133" s="156" t="s">
        <v>1</v>
      </c>
      <c r="D1133" s="156" t="s">
        <v>7</v>
      </c>
      <c r="E1133" s="156" t="s">
        <v>8</v>
      </c>
      <c r="F1133" s="156" t="s">
        <v>9</v>
      </c>
      <c r="G1133" s="156" t="s">
        <v>10</v>
      </c>
      <c r="H1133" s="156" t="s">
        <v>11</v>
      </c>
      <c r="I1133" s="156" t="s">
        <v>12</v>
      </c>
      <c r="J1133" s="156" t="s">
        <v>13</v>
      </c>
      <c r="K1133" s="156" t="s">
        <v>14</v>
      </c>
      <c r="L1133" s="156" t="s">
        <v>15</v>
      </c>
      <c r="M1133" s="156" t="s">
        <v>16</v>
      </c>
      <c r="N1133" s="255"/>
    </row>
    <row r="1134" spans="1:14" ht="35.1" customHeight="1" x14ac:dyDescent="0.7">
      <c r="A1134" s="140">
        <v>1</v>
      </c>
      <c r="B1134" s="232" t="s">
        <v>1060</v>
      </c>
      <c r="C1134" s="133" t="s">
        <v>1061</v>
      </c>
      <c r="D1134" s="133" t="s">
        <v>19</v>
      </c>
      <c r="E1134" s="133" t="s">
        <v>1762</v>
      </c>
      <c r="F1134" s="187" t="s">
        <v>19</v>
      </c>
      <c r="G1134" s="133" t="s">
        <v>21</v>
      </c>
      <c r="H1134" s="21" t="s">
        <v>1763</v>
      </c>
      <c r="I1134" s="139" t="s">
        <v>686</v>
      </c>
      <c r="J1134" s="134" t="s">
        <v>59</v>
      </c>
      <c r="K1134" s="188" t="s">
        <v>1062</v>
      </c>
      <c r="L1134" s="151">
        <v>43412</v>
      </c>
      <c r="M1134" s="22">
        <v>37990.93</v>
      </c>
      <c r="N1134" s="255" t="str">
        <f t="shared" si="16"/>
        <v>CÓDIGO</v>
      </c>
    </row>
    <row r="1135" spans="1:14" ht="35.1" customHeight="1" x14ac:dyDescent="0.7">
      <c r="A1135" s="140">
        <v>2</v>
      </c>
      <c r="B1135" s="140" t="s">
        <v>1063</v>
      </c>
      <c r="C1135" s="133" t="s">
        <v>1064</v>
      </c>
      <c r="D1135" s="133" t="s">
        <v>1065</v>
      </c>
      <c r="E1135" s="133" t="s">
        <v>1749</v>
      </c>
      <c r="F1135" s="187" t="s">
        <v>1764</v>
      </c>
      <c r="G1135" s="133" t="s">
        <v>32</v>
      </c>
      <c r="H1135" s="21" t="s">
        <v>1066</v>
      </c>
      <c r="I1135" s="13" t="s">
        <v>2402</v>
      </c>
      <c r="J1135" s="134" t="s">
        <v>24</v>
      </c>
      <c r="K1135" s="188"/>
      <c r="L1135" s="151"/>
      <c r="M1135" s="22">
        <v>1328.88</v>
      </c>
      <c r="N1135" s="255" t="str">
        <f t="shared" si="16"/>
        <v>5230-1242-3-0034</v>
      </c>
    </row>
    <row r="1136" spans="1:14" ht="35.1" customHeight="1" x14ac:dyDescent="0.7">
      <c r="A1136" s="140">
        <v>3</v>
      </c>
      <c r="B1136" s="140" t="s">
        <v>1067</v>
      </c>
      <c r="C1136" s="133" t="s">
        <v>1064</v>
      </c>
      <c r="D1136" s="133" t="s">
        <v>1065</v>
      </c>
      <c r="E1136" s="133" t="s">
        <v>1749</v>
      </c>
      <c r="F1136" s="187" t="s">
        <v>1764</v>
      </c>
      <c r="G1136" s="133" t="s">
        <v>32</v>
      </c>
      <c r="H1136" s="21" t="s">
        <v>1068</v>
      </c>
      <c r="I1136" s="13" t="s">
        <v>2402</v>
      </c>
      <c r="J1136" s="134" t="s">
        <v>24</v>
      </c>
      <c r="K1136" s="188"/>
      <c r="L1136" s="151"/>
      <c r="M1136" s="22">
        <v>1328.88</v>
      </c>
      <c r="N1136" s="255" t="str">
        <f t="shared" si="16"/>
        <v>5230-1242-3-0003</v>
      </c>
    </row>
    <row r="1137" spans="1:14" ht="35.1" customHeight="1" x14ac:dyDescent="0.7">
      <c r="A1137" s="140">
        <v>4</v>
      </c>
      <c r="B1137" s="140" t="s">
        <v>1069</v>
      </c>
      <c r="C1137" s="133" t="s">
        <v>1064</v>
      </c>
      <c r="D1137" s="133" t="s">
        <v>1065</v>
      </c>
      <c r="E1137" s="133" t="s">
        <v>1749</v>
      </c>
      <c r="F1137" s="187" t="s">
        <v>1764</v>
      </c>
      <c r="G1137" s="133" t="s">
        <v>32</v>
      </c>
      <c r="H1137" s="21" t="s">
        <v>1070</v>
      </c>
      <c r="I1137" s="13" t="s">
        <v>2402</v>
      </c>
      <c r="J1137" s="134" t="s">
        <v>24</v>
      </c>
      <c r="K1137" s="188"/>
      <c r="L1137" s="151"/>
      <c r="M1137" s="22">
        <v>1328.88</v>
      </c>
      <c r="N1137" s="255" t="str">
        <f t="shared" si="16"/>
        <v>5230-1242-3-0004</v>
      </c>
    </row>
    <row r="1138" spans="1:14" ht="35.1" customHeight="1" x14ac:dyDescent="0.7">
      <c r="A1138" s="140">
        <v>5</v>
      </c>
      <c r="B1138" s="140" t="s">
        <v>1071</v>
      </c>
      <c r="C1138" s="133" t="s">
        <v>1064</v>
      </c>
      <c r="D1138" s="133" t="s">
        <v>1072</v>
      </c>
      <c r="E1138" s="133" t="s">
        <v>1749</v>
      </c>
      <c r="F1138" s="187" t="s">
        <v>1073</v>
      </c>
      <c r="G1138" s="133" t="s">
        <v>32</v>
      </c>
      <c r="H1138" s="21" t="s">
        <v>1765</v>
      </c>
      <c r="I1138" s="13" t="s">
        <v>2402</v>
      </c>
      <c r="J1138" s="134" t="s">
        <v>24</v>
      </c>
      <c r="K1138" s="188"/>
      <c r="L1138" s="151">
        <v>42369</v>
      </c>
      <c r="M1138" s="22">
        <v>6799.0035999999991</v>
      </c>
      <c r="N1138" s="255" t="str">
        <f t="shared" si="16"/>
        <v>5230-1242-3-0005</v>
      </c>
    </row>
    <row r="1139" spans="1:14" ht="35.1" customHeight="1" x14ac:dyDescent="0.7">
      <c r="A1139" s="140">
        <v>6</v>
      </c>
      <c r="B1139" s="140" t="s">
        <v>1074</v>
      </c>
      <c r="C1139" s="133" t="s">
        <v>1064</v>
      </c>
      <c r="D1139" s="133" t="s">
        <v>1072</v>
      </c>
      <c r="E1139" s="133" t="s">
        <v>1749</v>
      </c>
      <c r="F1139" s="187" t="s">
        <v>1073</v>
      </c>
      <c r="G1139" s="133" t="s">
        <v>32</v>
      </c>
      <c r="H1139" s="21">
        <v>30004785</v>
      </c>
      <c r="I1139" s="13" t="s">
        <v>2402</v>
      </c>
      <c r="J1139" s="134" t="s">
        <v>34</v>
      </c>
      <c r="K1139" s="188"/>
      <c r="L1139" s="151">
        <v>42369</v>
      </c>
      <c r="M1139" s="22">
        <v>6799.0035999999991</v>
      </c>
      <c r="N1139" s="255" t="str">
        <f t="shared" si="16"/>
        <v>5230-1242-3-0006</v>
      </c>
    </row>
    <row r="1140" spans="1:14" ht="35.1" customHeight="1" x14ac:dyDescent="0.7">
      <c r="A1140" s="140">
        <v>7</v>
      </c>
      <c r="B1140" s="140" t="s">
        <v>1075</v>
      </c>
      <c r="C1140" s="133" t="s">
        <v>1064</v>
      </c>
      <c r="D1140" s="133" t="s">
        <v>1072</v>
      </c>
      <c r="E1140" s="133" t="s">
        <v>1749</v>
      </c>
      <c r="F1140" s="187" t="s">
        <v>1073</v>
      </c>
      <c r="G1140" s="133" t="s">
        <v>32</v>
      </c>
      <c r="H1140" s="21">
        <v>30002237</v>
      </c>
      <c r="I1140" s="13" t="s">
        <v>2371</v>
      </c>
      <c r="J1140" s="134" t="s">
        <v>34</v>
      </c>
      <c r="K1140" s="188"/>
      <c r="L1140" s="151">
        <v>42369</v>
      </c>
      <c r="M1140" s="22">
        <v>6799.0035999999991</v>
      </c>
      <c r="N1140" s="255" t="str">
        <f t="shared" si="16"/>
        <v>5230-1242-3-0008</v>
      </c>
    </row>
    <row r="1141" spans="1:14" ht="35.1" customHeight="1" x14ac:dyDescent="0.7">
      <c r="A1141" s="140">
        <v>8</v>
      </c>
      <c r="B1141" s="140" t="s">
        <v>1076</v>
      </c>
      <c r="C1141" s="133" t="s">
        <v>1064</v>
      </c>
      <c r="D1141" s="133" t="s">
        <v>1072</v>
      </c>
      <c r="E1141" s="133" t="s">
        <v>1749</v>
      </c>
      <c r="F1141" s="187" t="s">
        <v>1073</v>
      </c>
      <c r="G1141" s="133" t="s">
        <v>32</v>
      </c>
      <c r="H1141" s="21">
        <v>30000932</v>
      </c>
      <c r="I1141" s="13" t="s">
        <v>1852</v>
      </c>
      <c r="J1141" s="134" t="s">
        <v>34</v>
      </c>
      <c r="K1141" s="188"/>
      <c r="L1141" s="151">
        <v>42369</v>
      </c>
      <c r="M1141" s="22">
        <v>6799.0035999999991</v>
      </c>
      <c r="N1141" s="255" t="str">
        <f t="shared" si="16"/>
        <v>5230-1242-3-0009</v>
      </c>
    </row>
    <row r="1142" spans="1:14" ht="35.1" customHeight="1" x14ac:dyDescent="0.7">
      <c r="A1142" s="140">
        <v>9</v>
      </c>
      <c r="B1142" s="140" t="s">
        <v>1077</v>
      </c>
      <c r="C1142" s="133" t="s">
        <v>1064</v>
      </c>
      <c r="D1142" s="133" t="s">
        <v>1072</v>
      </c>
      <c r="E1142" s="133" t="s">
        <v>1749</v>
      </c>
      <c r="F1142" s="187" t="s">
        <v>1073</v>
      </c>
      <c r="G1142" s="133" t="s">
        <v>32</v>
      </c>
      <c r="H1142" s="21">
        <v>30010995</v>
      </c>
      <c r="I1142" s="13" t="s">
        <v>2371</v>
      </c>
      <c r="J1142" s="134" t="s">
        <v>34</v>
      </c>
      <c r="K1142" s="188"/>
      <c r="L1142" s="151">
        <v>42369</v>
      </c>
      <c r="M1142" s="22">
        <v>6799.0035999999991</v>
      </c>
      <c r="N1142" s="255" t="str">
        <f t="shared" si="16"/>
        <v>5230-1242-3-0010</v>
      </c>
    </row>
    <row r="1143" spans="1:14" s="11" customFormat="1" ht="35.1" customHeight="1" x14ac:dyDescent="0.7">
      <c r="A1143" s="140">
        <v>10</v>
      </c>
      <c r="B1143" s="140" t="s">
        <v>1078</v>
      </c>
      <c r="C1143" s="133" t="s">
        <v>1064</v>
      </c>
      <c r="D1143" s="133" t="s">
        <v>1072</v>
      </c>
      <c r="E1143" s="133" t="s">
        <v>1749</v>
      </c>
      <c r="F1143" s="187" t="s">
        <v>1073</v>
      </c>
      <c r="G1143" s="133" t="s">
        <v>32</v>
      </c>
      <c r="H1143" s="21">
        <v>31002540</v>
      </c>
      <c r="I1143" s="13" t="s">
        <v>2402</v>
      </c>
      <c r="J1143" s="134" t="s">
        <v>24</v>
      </c>
      <c r="K1143" s="188"/>
      <c r="L1143" s="151">
        <v>42369</v>
      </c>
      <c r="M1143" s="22">
        <v>6799.0036</v>
      </c>
      <c r="N1143" s="255" t="str">
        <f t="shared" si="16"/>
        <v>5230-1242-3-0011</v>
      </c>
    </row>
    <row r="1144" spans="1:14" ht="35.1" customHeight="1" x14ac:dyDescent="0.7">
      <c r="A1144" s="140">
        <v>11</v>
      </c>
      <c r="B1144" s="140" t="s">
        <v>1079</v>
      </c>
      <c r="C1144" s="133" t="s">
        <v>1064</v>
      </c>
      <c r="D1144" s="133" t="s">
        <v>1080</v>
      </c>
      <c r="E1144" s="133" t="s">
        <v>1749</v>
      </c>
      <c r="F1144" s="187" t="s">
        <v>1767</v>
      </c>
      <c r="G1144" s="133" t="s">
        <v>32</v>
      </c>
      <c r="H1144" s="21" t="s">
        <v>1766</v>
      </c>
      <c r="I1144" s="13" t="s">
        <v>2402</v>
      </c>
      <c r="J1144" s="134" t="s">
        <v>24</v>
      </c>
      <c r="K1144" s="188"/>
      <c r="L1144" s="151">
        <v>42369</v>
      </c>
      <c r="M1144" s="22">
        <v>5379.9988000000003</v>
      </c>
      <c r="N1144" s="255" t="str">
        <f t="shared" si="16"/>
        <v>5230-1242-3-0012</v>
      </c>
    </row>
    <row r="1145" spans="1:14" ht="35.1" customHeight="1" x14ac:dyDescent="0.7">
      <c r="A1145" s="140">
        <v>12</v>
      </c>
      <c r="B1145" s="140" t="s">
        <v>1081</v>
      </c>
      <c r="C1145" s="133" t="s">
        <v>1064</v>
      </c>
      <c r="D1145" s="133" t="s">
        <v>1082</v>
      </c>
      <c r="E1145" s="133" t="s">
        <v>1749</v>
      </c>
      <c r="F1145" s="187" t="s">
        <v>1768</v>
      </c>
      <c r="G1145" s="133" t="s">
        <v>32</v>
      </c>
      <c r="H1145" s="21" t="s">
        <v>22</v>
      </c>
      <c r="I1145" s="13" t="s">
        <v>2402</v>
      </c>
      <c r="J1145" s="134" t="s">
        <v>24</v>
      </c>
      <c r="K1145" s="188"/>
      <c r="L1145" s="151">
        <v>42369</v>
      </c>
      <c r="M1145" s="22">
        <v>8598.9500000000007</v>
      </c>
      <c r="N1145" s="255" t="str">
        <f t="shared" si="16"/>
        <v>5230-1242-3-0013</v>
      </c>
    </row>
    <row r="1146" spans="1:14" ht="35.1" customHeight="1" x14ac:dyDescent="0.7">
      <c r="A1146" s="140">
        <v>13</v>
      </c>
      <c r="B1146" s="140" t="s">
        <v>1083</v>
      </c>
      <c r="C1146" s="133" t="s">
        <v>1064</v>
      </c>
      <c r="D1146" s="133" t="s">
        <v>1084</v>
      </c>
      <c r="E1146" s="133" t="s">
        <v>1085</v>
      </c>
      <c r="F1146" s="187" t="s">
        <v>1769</v>
      </c>
      <c r="G1146" s="133" t="s">
        <v>32</v>
      </c>
      <c r="H1146" s="21" t="s">
        <v>1770</v>
      </c>
      <c r="I1146" s="13" t="s">
        <v>33</v>
      </c>
      <c r="J1146" s="134" t="s">
        <v>34</v>
      </c>
      <c r="K1146" s="188"/>
      <c r="L1146" s="151">
        <v>42368</v>
      </c>
      <c r="M1146" s="22">
        <v>70957.2</v>
      </c>
      <c r="N1146" s="255" t="str">
        <f t="shared" si="16"/>
        <v>5230-1242-3-0014</v>
      </c>
    </row>
    <row r="1147" spans="1:14" ht="35.1" customHeight="1" x14ac:dyDescent="0.7">
      <c r="A1147" s="140">
        <v>14</v>
      </c>
      <c r="B1147" s="140" t="s">
        <v>1086</v>
      </c>
      <c r="C1147" s="133" t="s">
        <v>1064</v>
      </c>
      <c r="D1147" s="133" t="s">
        <v>1087</v>
      </c>
      <c r="E1147" s="133" t="s">
        <v>1085</v>
      </c>
      <c r="F1147" s="187" t="s">
        <v>1771</v>
      </c>
      <c r="G1147" s="133" t="s">
        <v>32</v>
      </c>
      <c r="H1147" s="21" t="s">
        <v>1772</v>
      </c>
      <c r="I1147" s="13" t="s">
        <v>33</v>
      </c>
      <c r="J1147" s="134" t="s">
        <v>34</v>
      </c>
      <c r="K1147" s="188"/>
      <c r="L1147" s="151">
        <v>42368</v>
      </c>
      <c r="M1147" s="22">
        <v>70957.2</v>
      </c>
      <c r="N1147" s="255" t="str">
        <f t="shared" si="16"/>
        <v>5230-1242-3-0015</v>
      </c>
    </row>
    <row r="1148" spans="1:14" ht="35.1" customHeight="1" x14ac:dyDescent="0.7">
      <c r="A1148" s="140">
        <v>15</v>
      </c>
      <c r="B1148" s="140" t="s">
        <v>1088</v>
      </c>
      <c r="C1148" s="133" t="s">
        <v>1064</v>
      </c>
      <c r="D1148" s="133" t="s">
        <v>1072</v>
      </c>
      <c r="E1148" s="133" t="s">
        <v>744</v>
      </c>
      <c r="F1148" s="187" t="s">
        <v>1073</v>
      </c>
      <c r="G1148" s="133" t="s">
        <v>32</v>
      </c>
      <c r="H1148" s="21">
        <v>30005416</v>
      </c>
      <c r="I1148" s="13" t="s">
        <v>182</v>
      </c>
      <c r="J1148" s="134" t="s">
        <v>24</v>
      </c>
      <c r="K1148" s="188"/>
      <c r="L1148" s="151">
        <v>42369</v>
      </c>
      <c r="M1148" s="22">
        <v>6799.0035999999991</v>
      </c>
      <c r="N1148" s="255" t="str">
        <f t="shared" si="16"/>
        <v>5230-1242-3-0016</v>
      </c>
    </row>
    <row r="1149" spans="1:14" ht="35.1" customHeight="1" x14ac:dyDescent="0.7">
      <c r="A1149" s="140">
        <v>16</v>
      </c>
      <c r="B1149" s="140" t="s">
        <v>1089</v>
      </c>
      <c r="C1149" s="133" t="s">
        <v>1064</v>
      </c>
      <c r="D1149" s="133" t="s">
        <v>1084</v>
      </c>
      <c r="E1149" s="133" t="s">
        <v>1090</v>
      </c>
      <c r="F1149" s="187" t="s">
        <v>1773</v>
      </c>
      <c r="G1149" s="133" t="s">
        <v>32</v>
      </c>
      <c r="H1149" s="189" t="s">
        <v>1774</v>
      </c>
      <c r="I1149" s="13" t="s">
        <v>182</v>
      </c>
      <c r="J1149" s="134" t="s">
        <v>59</v>
      </c>
      <c r="K1149" s="188"/>
      <c r="L1149" s="151">
        <v>42368</v>
      </c>
      <c r="M1149" s="22">
        <v>70957.2</v>
      </c>
      <c r="N1149" s="255" t="str">
        <f t="shared" si="16"/>
        <v>5230-1242-3-0017</v>
      </c>
    </row>
    <row r="1150" spans="1:14" ht="35.1" customHeight="1" x14ac:dyDescent="0.7">
      <c r="A1150" s="140">
        <v>17</v>
      </c>
      <c r="B1150" s="140" t="s">
        <v>1091</v>
      </c>
      <c r="C1150" s="133" t="s">
        <v>1064</v>
      </c>
      <c r="D1150" s="133" t="s">
        <v>820</v>
      </c>
      <c r="E1150" s="133" t="s">
        <v>744</v>
      </c>
      <c r="F1150" s="187" t="s">
        <v>1092</v>
      </c>
      <c r="G1150" s="133" t="s">
        <v>32</v>
      </c>
      <c r="H1150" s="189" t="s">
        <v>1775</v>
      </c>
      <c r="I1150" s="13" t="s">
        <v>182</v>
      </c>
      <c r="J1150" s="134" t="s">
        <v>59</v>
      </c>
      <c r="K1150" s="188" t="s">
        <v>1093</v>
      </c>
      <c r="L1150" s="151">
        <v>43019</v>
      </c>
      <c r="M1150" s="22">
        <v>7957.6</v>
      </c>
      <c r="N1150" s="255" t="str">
        <f t="shared" si="16"/>
        <v>5230-1242-3-0018</v>
      </c>
    </row>
    <row r="1151" spans="1:14" ht="35.1" customHeight="1" x14ac:dyDescent="0.7">
      <c r="A1151" s="140">
        <v>18</v>
      </c>
      <c r="B1151" s="140" t="s">
        <v>1094</v>
      </c>
      <c r="C1151" s="133" t="s">
        <v>1095</v>
      </c>
      <c r="D1151" s="133" t="s">
        <v>820</v>
      </c>
      <c r="E1151" s="133" t="s">
        <v>1096</v>
      </c>
      <c r="F1151" s="187" t="s">
        <v>1776</v>
      </c>
      <c r="G1151" s="133" t="s">
        <v>1097</v>
      </c>
      <c r="H1151" s="189">
        <v>422063000036</v>
      </c>
      <c r="I1151" s="13" t="s">
        <v>234</v>
      </c>
      <c r="J1151" s="134" t="s">
        <v>34</v>
      </c>
      <c r="K1151" s="188" t="s">
        <v>56</v>
      </c>
      <c r="L1151" s="151">
        <v>42928</v>
      </c>
      <c r="M1151" s="22">
        <v>3943.9999999999995</v>
      </c>
      <c r="N1151" s="255" t="str">
        <f t="shared" si="16"/>
        <v>5230-1242-3-0019</v>
      </c>
    </row>
    <row r="1152" spans="1:14" ht="35.1" customHeight="1" x14ac:dyDescent="0.7">
      <c r="A1152" s="140">
        <v>19</v>
      </c>
      <c r="B1152" s="140" t="s">
        <v>1098</v>
      </c>
      <c r="C1152" s="133" t="s">
        <v>1095</v>
      </c>
      <c r="D1152" s="133" t="s">
        <v>820</v>
      </c>
      <c r="E1152" s="133" t="s">
        <v>1096</v>
      </c>
      <c r="F1152" s="187" t="s">
        <v>1829</v>
      </c>
      <c r="G1152" s="133" t="s">
        <v>1097</v>
      </c>
      <c r="H1152" s="189">
        <v>422083024551</v>
      </c>
      <c r="I1152" s="13" t="s">
        <v>266</v>
      </c>
      <c r="J1152" s="134" t="s">
        <v>59</v>
      </c>
      <c r="K1152" s="188" t="s">
        <v>56</v>
      </c>
      <c r="L1152" s="151">
        <v>42928</v>
      </c>
      <c r="M1152" s="22">
        <v>3943.9999999999995</v>
      </c>
      <c r="N1152" s="255" t="str">
        <f t="shared" si="16"/>
        <v>5230-1242-3-0001</v>
      </c>
    </row>
    <row r="1153" spans="1:14" ht="35.1" customHeight="1" x14ac:dyDescent="0.7">
      <c r="A1153" s="140">
        <v>20</v>
      </c>
      <c r="B1153" s="140" t="s">
        <v>1099</v>
      </c>
      <c r="C1153" s="133" t="s">
        <v>1064</v>
      </c>
      <c r="D1153" s="133" t="s">
        <v>1065</v>
      </c>
      <c r="E1153" s="133" t="s">
        <v>1749</v>
      </c>
      <c r="F1153" s="187" t="s">
        <v>19</v>
      </c>
      <c r="G1153" s="133" t="s">
        <v>32</v>
      </c>
      <c r="H1153" s="21" t="s">
        <v>1100</v>
      </c>
      <c r="I1153" s="13" t="s">
        <v>2402</v>
      </c>
      <c r="J1153" s="134" t="s">
        <v>24</v>
      </c>
      <c r="K1153" s="188"/>
      <c r="L1153" s="151"/>
      <c r="M1153" s="22">
        <v>1328.88</v>
      </c>
      <c r="N1153" s="255" t="str">
        <f t="shared" si="16"/>
        <v>5230-1242-3-0002</v>
      </c>
    </row>
    <row r="1154" spans="1:14" ht="35.1" customHeight="1" x14ac:dyDescent="0.7">
      <c r="A1154" s="140">
        <v>21</v>
      </c>
      <c r="B1154" s="140" t="s">
        <v>1101</v>
      </c>
      <c r="C1154" s="133" t="s">
        <v>1064</v>
      </c>
      <c r="D1154" s="133" t="s">
        <v>1072</v>
      </c>
      <c r="E1154" s="133" t="s">
        <v>1749</v>
      </c>
      <c r="F1154" s="187" t="s">
        <v>1102</v>
      </c>
      <c r="G1154" s="133" t="s">
        <v>32</v>
      </c>
      <c r="H1154" s="21">
        <v>30004820</v>
      </c>
      <c r="I1154" s="13" t="s">
        <v>2371</v>
      </c>
      <c r="J1154" s="134" t="s">
        <v>34</v>
      </c>
      <c r="K1154" s="188"/>
      <c r="L1154" s="151">
        <v>42369</v>
      </c>
      <c r="M1154" s="22">
        <v>6799.0035999999991</v>
      </c>
      <c r="N1154" s="255" t="str">
        <f t="shared" si="16"/>
        <v>5230-1242-3-0021</v>
      </c>
    </row>
    <row r="1155" spans="1:14" ht="35.1" customHeight="1" x14ac:dyDescent="0.7">
      <c r="A1155" s="140">
        <v>22</v>
      </c>
      <c r="B1155" s="140" t="s">
        <v>1103</v>
      </c>
      <c r="C1155" s="133" t="s">
        <v>1064</v>
      </c>
      <c r="D1155" s="133" t="s">
        <v>1072</v>
      </c>
      <c r="E1155" s="133" t="s">
        <v>1749</v>
      </c>
      <c r="F1155" s="187" t="s">
        <v>1102</v>
      </c>
      <c r="G1155" s="133" t="s">
        <v>32</v>
      </c>
      <c r="H1155" s="21">
        <v>30005284</v>
      </c>
      <c r="I1155" s="13" t="s">
        <v>2402</v>
      </c>
      <c r="J1155" s="134" t="s">
        <v>24</v>
      </c>
      <c r="K1155" s="188"/>
      <c r="L1155" s="151">
        <v>42369</v>
      </c>
      <c r="M1155" s="22">
        <v>6799.0035999999991</v>
      </c>
      <c r="N1155" s="255" t="str">
        <f t="shared" si="16"/>
        <v>5230-1242-3-0022</v>
      </c>
    </row>
    <row r="1156" spans="1:14" ht="35.1" customHeight="1" x14ac:dyDescent="0.7">
      <c r="A1156" s="140">
        <v>23</v>
      </c>
      <c r="B1156" s="140" t="s">
        <v>1104</v>
      </c>
      <c r="C1156" s="133" t="s">
        <v>1064</v>
      </c>
      <c r="D1156" s="133" t="s">
        <v>1072</v>
      </c>
      <c r="E1156" s="133" t="s">
        <v>1749</v>
      </c>
      <c r="F1156" s="187" t="s">
        <v>1105</v>
      </c>
      <c r="G1156" s="133" t="s">
        <v>32</v>
      </c>
      <c r="H1156" s="21">
        <v>2044625</v>
      </c>
      <c r="I1156" s="13" t="s">
        <v>2402</v>
      </c>
      <c r="J1156" s="134" t="s">
        <v>24</v>
      </c>
      <c r="K1156" s="188"/>
      <c r="L1156" s="151">
        <v>42369</v>
      </c>
      <c r="M1156" s="22">
        <v>20731.728799999997</v>
      </c>
      <c r="N1156" s="255" t="str">
        <f t="shared" si="16"/>
        <v>5230-1242-3-0023</v>
      </c>
    </row>
    <row r="1157" spans="1:14" ht="35.1" customHeight="1" x14ac:dyDescent="0.7">
      <c r="A1157" s="140">
        <v>24</v>
      </c>
      <c r="B1157" s="140" t="s">
        <v>1106</v>
      </c>
      <c r="C1157" s="133" t="s">
        <v>1064</v>
      </c>
      <c r="D1157" s="133" t="s">
        <v>820</v>
      </c>
      <c r="E1157" s="133" t="s">
        <v>1096</v>
      </c>
      <c r="F1157" s="187" t="s">
        <v>1107</v>
      </c>
      <c r="G1157" s="133" t="s">
        <v>97</v>
      </c>
      <c r="H1157" s="21">
        <v>82061016966</v>
      </c>
      <c r="I1157" s="13" t="s">
        <v>2252</v>
      </c>
      <c r="J1157" s="134" t="s">
        <v>34</v>
      </c>
      <c r="K1157" s="188" t="s">
        <v>2</v>
      </c>
      <c r="L1157" s="151">
        <v>42412</v>
      </c>
      <c r="M1157" s="22">
        <v>1464</v>
      </c>
      <c r="N1157" s="255" t="str">
        <f t="shared" si="16"/>
        <v>5230-1242-3-0024</v>
      </c>
    </row>
    <row r="1158" spans="1:14" ht="35.1" customHeight="1" x14ac:dyDescent="0.7">
      <c r="A1158" s="140">
        <v>25</v>
      </c>
      <c r="B1158" s="140" t="s">
        <v>1108</v>
      </c>
      <c r="C1158" s="133" t="s">
        <v>1064</v>
      </c>
      <c r="D1158" s="133" t="s">
        <v>820</v>
      </c>
      <c r="E1158" s="133" t="s">
        <v>744</v>
      </c>
      <c r="F1158" s="187" t="s">
        <v>1109</v>
      </c>
      <c r="G1158" s="133" t="s">
        <v>97</v>
      </c>
      <c r="H1158" s="189">
        <v>632063017868</v>
      </c>
      <c r="I1158" s="13" t="s">
        <v>33</v>
      </c>
      <c r="J1158" s="134" t="s">
        <v>34</v>
      </c>
      <c r="K1158" s="188" t="s">
        <v>308</v>
      </c>
      <c r="L1158" s="151">
        <v>43299</v>
      </c>
      <c r="M1158" s="22">
        <v>2668</v>
      </c>
      <c r="N1158" s="255" t="str">
        <f t="shared" si="16"/>
        <v>5230-1242-3-0025</v>
      </c>
    </row>
    <row r="1159" spans="1:14" ht="35.1" customHeight="1" x14ac:dyDescent="0.7">
      <c r="A1159" s="140">
        <v>26</v>
      </c>
      <c r="B1159" s="140" t="s">
        <v>1110</v>
      </c>
      <c r="C1159" s="133" t="s">
        <v>1064</v>
      </c>
      <c r="D1159" s="133" t="s">
        <v>820</v>
      </c>
      <c r="E1159" s="133" t="s">
        <v>744</v>
      </c>
      <c r="F1159" s="187" t="s">
        <v>1109</v>
      </c>
      <c r="G1159" s="133" t="s">
        <v>97</v>
      </c>
      <c r="H1159" s="189">
        <v>632063017732</v>
      </c>
      <c r="I1159" s="13" t="s">
        <v>2402</v>
      </c>
      <c r="J1159" s="134" t="s">
        <v>24</v>
      </c>
      <c r="K1159" s="188" t="s">
        <v>308</v>
      </c>
      <c r="L1159" s="151">
        <v>43299</v>
      </c>
      <c r="M1159" s="22">
        <v>2668</v>
      </c>
      <c r="N1159" s="255" t="str">
        <f t="shared" si="16"/>
        <v>5230-1242-3-0027</v>
      </c>
    </row>
    <row r="1160" spans="1:14" ht="35.1" customHeight="1" x14ac:dyDescent="0.7">
      <c r="A1160" s="140">
        <v>27</v>
      </c>
      <c r="B1160" s="140" t="s">
        <v>1111</v>
      </c>
      <c r="C1160" s="133" t="s">
        <v>1064</v>
      </c>
      <c r="D1160" s="133" t="s">
        <v>820</v>
      </c>
      <c r="E1160" s="133" t="s">
        <v>744</v>
      </c>
      <c r="F1160" s="187" t="s">
        <v>1109</v>
      </c>
      <c r="G1160" s="133" t="s">
        <v>97</v>
      </c>
      <c r="H1160" s="189">
        <v>632063017836</v>
      </c>
      <c r="I1160" s="13" t="s">
        <v>3517</v>
      </c>
      <c r="J1160" s="134" t="s">
        <v>34</v>
      </c>
      <c r="K1160" s="188" t="s">
        <v>308</v>
      </c>
      <c r="L1160" s="151">
        <v>43299</v>
      </c>
      <c r="M1160" s="22">
        <v>2668</v>
      </c>
      <c r="N1160" s="255" t="str">
        <f t="shared" si="16"/>
        <v>5230-1242-3-0028</v>
      </c>
    </row>
    <row r="1161" spans="1:14" ht="35.1" customHeight="1" x14ac:dyDescent="0.7">
      <c r="A1161" s="140">
        <v>28</v>
      </c>
      <c r="B1161" s="140" t="s">
        <v>1112</v>
      </c>
      <c r="C1161" s="133" t="s">
        <v>1064</v>
      </c>
      <c r="D1161" s="133" t="s">
        <v>820</v>
      </c>
      <c r="E1161" s="133" t="s">
        <v>744</v>
      </c>
      <c r="F1161" s="187" t="s">
        <v>1109</v>
      </c>
      <c r="G1161" s="133" t="s">
        <v>97</v>
      </c>
      <c r="H1161" s="189">
        <v>512063021874</v>
      </c>
      <c r="I1161" s="13" t="s">
        <v>737</v>
      </c>
      <c r="J1161" s="134" t="s">
        <v>34</v>
      </c>
      <c r="K1161" s="188" t="s">
        <v>308</v>
      </c>
      <c r="L1161" s="151">
        <v>43299</v>
      </c>
      <c r="M1161" s="22">
        <v>2668</v>
      </c>
      <c r="N1161" s="255" t="str">
        <f t="shared" si="16"/>
        <v>5230-1242-3-0029</v>
      </c>
    </row>
    <row r="1162" spans="1:14" ht="35.1" customHeight="1" x14ac:dyDescent="0.7">
      <c r="A1162" s="140">
        <v>29</v>
      </c>
      <c r="B1162" s="140" t="s">
        <v>1113</v>
      </c>
      <c r="C1162" s="133" t="s">
        <v>1064</v>
      </c>
      <c r="D1162" s="133" t="s">
        <v>820</v>
      </c>
      <c r="E1162" s="133" t="s">
        <v>744</v>
      </c>
      <c r="F1162" s="187" t="s">
        <v>1109</v>
      </c>
      <c r="G1162" s="133" t="s">
        <v>97</v>
      </c>
      <c r="H1162" s="189">
        <v>632063817205</v>
      </c>
      <c r="I1162" s="13" t="s">
        <v>2371</v>
      </c>
      <c r="J1162" s="134" t="s">
        <v>34</v>
      </c>
      <c r="K1162" s="188" t="s">
        <v>308</v>
      </c>
      <c r="L1162" s="151">
        <v>43299</v>
      </c>
      <c r="M1162" s="22">
        <v>2668</v>
      </c>
      <c r="N1162" s="255" t="str">
        <f t="shared" si="16"/>
        <v>5230-1242-3-0030</v>
      </c>
    </row>
    <row r="1163" spans="1:14" ht="35.1" customHeight="1" x14ac:dyDescent="0.7">
      <c r="A1163" s="140">
        <v>30</v>
      </c>
      <c r="B1163" s="140" t="s">
        <v>1115</v>
      </c>
      <c r="C1163" s="143" t="s">
        <v>1064</v>
      </c>
      <c r="D1163" s="140" t="s">
        <v>820</v>
      </c>
      <c r="E1163" s="143" t="s">
        <v>1749</v>
      </c>
      <c r="F1163" s="140" t="s">
        <v>1777</v>
      </c>
      <c r="G1163" s="143" t="s">
        <v>971</v>
      </c>
      <c r="H1163" s="190" t="s">
        <v>1116</v>
      </c>
      <c r="I1163" s="13" t="s">
        <v>3475</v>
      </c>
      <c r="J1163" s="159" t="s">
        <v>24</v>
      </c>
      <c r="K1163" s="191" t="s">
        <v>1117</v>
      </c>
      <c r="L1163" s="192">
        <v>43780</v>
      </c>
      <c r="M1163" s="23">
        <v>2510</v>
      </c>
      <c r="N1163" s="255" t="str">
        <f t="shared" si="16"/>
        <v>5230-1242-3-0033</v>
      </c>
    </row>
    <row r="1164" spans="1:14" ht="35.1" customHeight="1" x14ac:dyDescent="0.7">
      <c r="A1164" s="140">
        <v>31</v>
      </c>
      <c r="B1164" s="140" t="s">
        <v>1843</v>
      </c>
      <c r="C1164" s="143" t="s">
        <v>1844</v>
      </c>
      <c r="D1164" s="140" t="s">
        <v>1845</v>
      </c>
      <c r="E1164" s="143" t="s">
        <v>1846</v>
      </c>
      <c r="F1164" s="140" t="s">
        <v>1847</v>
      </c>
      <c r="G1164" s="143" t="s">
        <v>97</v>
      </c>
      <c r="H1164" s="190" t="s">
        <v>1848</v>
      </c>
      <c r="I1164" s="13" t="s">
        <v>182</v>
      </c>
      <c r="J1164" s="159" t="s">
        <v>34</v>
      </c>
      <c r="K1164" s="191" t="s">
        <v>1849</v>
      </c>
      <c r="L1164" s="192">
        <v>44498</v>
      </c>
      <c r="M1164" s="23">
        <v>39000</v>
      </c>
      <c r="N1164" s="255" t="str">
        <f t="shared" si="16"/>
        <v>5230-1242-3-0036</v>
      </c>
    </row>
    <row r="1165" spans="1:14" ht="35.1" customHeight="1" x14ac:dyDescent="0.7">
      <c r="A1165" s="140">
        <v>32</v>
      </c>
      <c r="B1165" s="140" t="s">
        <v>1861</v>
      </c>
      <c r="C1165" s="143" t="s">
        <v>1862</v>
      </c>
      <c r="D1165" s="140" t="s">
        <v>1863</v>
      </c>
      <c r="E1165" s="143" t="s">
        <v>458</v>
      </c>
      <c r="F1165" s="140" t="s">
        <v>1864</v>
      </c>
      <c r="G1165" s="143" t="s">
        <v>32</v>
      </c>
      <c r="H1165" s="190" t="s">
        <v>1865</v>
      </c>
      <c r="I1165" s="13" t="s">
        <v>3475</v>
      </c>
      <c r="J1165" s="159" t="s">
        <v>34</v>
      </c>
      <c r="K1165" s="191" t="s">
        <v>1849</v>
      </c>
      <c r="L1165" s="192">
        <v>44553</v>
      </c>
      <c r="M1165" s="23">
        <v>1052</v>
      </c>
      <c r="N1165" s="255" t="str">
        <f t="shared" si="16"/>
        <v>5230-1242-3-0037</v>
      </c>
    </row>
    <row r="1166" spans="1:14" ht="35.1" customHeight="1" x14ac:dyDescent="0.7">
      <c r="A1166" s="140">
        <v>33</v>
      </c>
      <c r="B1166" s="140" t="s">
        <v>2188</v>
      </c>
      <c r="C1166" s="143" t="s">
        <v>1862</v>
      </c>
      <c r="D1166" s="140" t="s">
        <v>1863</v>
      </c>
      <c r="E1166" s="143" t="s">
        <v>458</v>
      </c>
      <c r="F1166" s="140"/>
      <c r="G1166" s="24" t="s">
        <v>764</v>
      </c>
      <c r="H1166" s="190"/>
      <c r="I1166" s="145"/>
      <c r="J1166" s="159" t="s">
        <v>34</v>
      </c>
      <c r="K1166" s="191" t="s">
        <v>2183</v>
      </c>
      <c r="L1166" s="192">
        <v>44628</v>
      </c>
      <c r="M1166" s="23">
        <v>1340</v>
      </c>
      <c r="N1166" s="255" t="str">
        <f>B1162</f>
        <v>5230-1242-3-0033</v>
      </c>
    </row>
    <row r="1167" spans="1:14" ht="35.1" customHeight="1" x14ac:dyDescent="0.7">
      <c r="A1167" s="140">
        <v>34</v>
      </c>
      <c r="B1167" s="140" t="s">
        <v>3426</v>
      </c>
      <c r="C1167" s="143" t="s">
        <v>1844</v>
      </c>
      <c r="D1167" s="143" t="s">
        <v>3428</v>
      </c>
      <c r="E1167" s="143" t="s">
        <v>3429</v>
      </c>
      <c r="F1167" s="140" t="s">
        <v>3430</v>
      </c>
      <c r="G1167" s="143" t="s">
        <v>3433</v>
      </c>
      <c r="H1167" s="190" t="s">
        <v>3431</v>
      </c>
      <c r="I1167" s="145" t="s">
        <v>2371</v>
      </c>
      <c r="J1167" s="159" t="s">
        <v>34</v>
      </c>
      <c r="K1167" s="191"/>
      <c r="L1167" s="192"/>
      <c r="M1167" s="23"/>
      <c r="N1167" s="255"/>
    </row>
    <row r="1168" spans="1:14" ht="35.1" customHeight="1" x14ac:dyDescent="0.7">
      <c r="A1168" s="140">
        <v>35</v>
      </c>
      <c r="B1168" s="140" t="s">
        <v>3427</v>
      </c>
      <c r="C1168" s="143" t="s">
        <v>1844</v>
      </c>
      <c r="D1168" s="143" t="s">
        <v>3428</v>
      </c>
      <c r="E1168" s="143" t="s">
        <v>3429</v>
      </c>
      <c r="F1168" s="140" t="s">
        <v>3430</v>
      </c>
      <c r="G1168" s="143" t="s">
        <v>3433</v>
      </c>
      <c r="H1168" s="190" t="s">
        <v>3432</v>
      </c>
      <c r="I1168" s="145" t="s">
        <v>2371</v>
      </c>
      <c r="J1168" s="159"/>
      <c r="K1168" s="191"/>
      <c r="L1168" s="192"/>
      <c r="M1168" s="23"/>
      <c r="N1168" s="255"/>
    </row>
    <row r="1169" spans="1:14" ht="35.1" customHeight="1" x14ac:dyDescent="0.7">
      <c r="A1169" s="140"/>
      <c r="B1169" s="140"/>
      <c r="C1169" s="143"/>
      <c r="D1169" s="140"/>
      <c r="E1169" s="143"/>
      <c r="F1169" s="140"/>
      <c r="G1169" s="24"/>
      <c r="H1169" s="193"/>
      <c r="I1169" s="13"/>
      <c r="J1169" s="13"/>
      <c r="K1169" s="13"/>
      <c r="L1169" s="13"/>
      <c r="M1169" s="13"/>
      <c r="N1169" s="255"/>
    </row>
    <row r="1170" spans="1:14" ht="35.1" customHeight="1" x14ac:dyDescent="0.7">
      <c r="I1170" s="141"/>
      <c r="N1170" s="255"/>
    </row>
    <row r="1171" spans="1:14" ht="35.1" customHeight="1" x14ac:dyDescent="0.7">
      <c r="A1171" s="19" t="s">
        <v>1118</v>
      </c>
      <c r="B1171" s="266"/>
      <c r="I1171" s="141"/>
      <c r="N1171" s="255"/>
    </row>
    <row r="1172" spans="1:14" ht="35.1" customHeight="1" x14ac:dyDescent="0.7">
      <c r="A1172" s="156" t="s">
        <v>5</v>
      </c>
      <c r="B1172" s="156" t="s">
        <v>6</v>
      </c>
      <c r="C1172" s="156" t="s">
        <v>1</v>
      </c>
      <c r="D1172" s="156" t="s">
        <v>7</v>
      </c>
      <c r="E1172" s="156" t="s">
        <v>8</v>
      </c>
      <c r="F1172" s="156" t="s">
        <v>9</v>
      </c>
      <c r="G1172" s="156" t="s">
        <v>10</v>
      </c>
      <c r="H1172" s="156" t="s">
        <v>11</v>
      </c>
      <c r="I1172" s="156" t="s">
        <v>12</v>
      </c>
      <c r="J1172" s="156" t="s">
        <v>13</v>
      </c>
      <c r="K1172" s="156" t="s">
        <v>14</v>
      </c>
      <c r="L1172" s="156" t="s">
        <v>15</v>
      </c>
      <c r="M1172" s="156" t="s">
        <v>16</v>
      </c>
      <c r="N1172" s="255"/>
    </row>
    <row r="1173" spans="1:14" ht="35.1" customHeight="1" x14ac:dyDescent="0.7">
      <c r="A1173" s="187">
        <v>1</v>
      </c>
      <c r="B1173" s="24"/>
      <c r="C1173" s="24"/>
      <c r="D1173" s="24"/>
      <c r="E1173" s="24"/>
      <c r="F1173" s="24"/>
      <c r="G1173" s="24" t="s">
        <v>764</v>
      </c>
      <c r="H1173" s="24"/>
      <c r="I1173" s="13"/>
      <c r="J1173" s="24"/>
      <c r="K1173" s="290"/>
      <c r="L1173" s="291" t="s">
        <v>1119</v>
      </c>
      <c r="M1173" s="292">
        <v>0</v>
      </c>
      <c r="N1173" s="255"/>
    </row>
    <row r="1174" spans="1:14" ht="35.1" customHeight="1" x14ac:dyDescent="0.7">
      <c r="A1174" s="293"/>
      <c r="B1174" s="296"/>
      <c r="C1174" s="296"/>
      <c r="D1174" s="296"/>
      <c r="E1174" s="296"/>
      <c r="F1174" s="296"/>
      <c r="G1174" s="296"/>
      <c r="H1174" s="296"/>
      <c r="I1174" s="261"/>
      <c r="J1174" s="296"/>
      <c r="K1174" s="305"/>
      <c r="L1174" s="306"/>
      <c r="M1174" s="307"/>
      <c r="N1174" s="255"/>
    </row>
    <row r="1175" spans="1:14" ht="35.1" customHeight="1" x14ac:dyDescent="0.7">
      <c r="A1175" s="18" t="s">
        <v>1120</v>
      </c>
      <c r="B1175" s="266"/>
      <c r="I1175" s="141"/>
      <c r="N1175" s="255"/>
    </row>
    <row r="1176" spans="1:14" ht="35.1" customHeight="1" x14ac:dyDescent="0.7">
      <c r="A1176" s="156" t="s">
        <v>5</v>
      </c>
      <c r="B1176" s="156" t="s">
        <v>6</v>
      </c>
      <c r="C1176" s="156" t="s">
        <v>1</v>
      </c>
      <c r="D1176" s="156" t="s">
        <v>7</v>
      </c>
      <c r="E1176" s="156" t="s">
        <v>8</v>
      </c>
      <c r="F1176" s="156" t="s">
        <v>9</v>
      </c>
      <c r="G1176" s="156" t="s">
        <v>10</v>
      </c>
      <c r="H1176" s="156" t="s">
        <v>11</v>
      </c>
      <c r="I1176" s="194" t="s">
        <v>12</v>
      </c>
      <c r="J1176" s="156" t="s">
        <v>13</v>
      </c>
      <c r="K1176" s="156" t="s">
        <v>14</v>
      </c>
      <c r="L1176" s="156" t="s">
        <v>15</v>
      </c>
      <c r="M1176" s="156" t="s">
        <v>16</v>
      </c>
      <c r="N1176" s="255"/>
    </row>
    <row r="1177" spans="1:14" ht="35.1" customHeight="1" x14ac:dyDescent="0.7">
      <c r="A1177" s="187">
        <v>1</v>
      </c>
      <c r="B1177" s="195" t="s">
        <v>1121</v>
      </c>
      <c r="C1177" s="133" t="s">
        <v>1122</v>
      </c>
      <c r="D1177" s="187" t="s">
        <v>1123</v>
      </c>
      <c r="E1177" s="133" t="s">
        <v>1124</v>
      </c>
      <c r="F1177" s="187">
        <v>2005</v>
      </c>
      <c r="G1177" s="187" t="s">
        <v>21</v>
      </c>
      <c r="H1177" s="196" t="s">
        <v>1125</v>
      </c>
      <c r="I1177" s="13" t="s">
        <v>2371</v>
      </c>
      <c r="J1177" s="137" t="s">
        <v>59</v>
      </c>
      <c r="K1177" s="134"/>
      <c r="L1177" s="151"/>
      <c r="M1177" s="197">
        <v>268849.7</v>
      </c>
      <c r="N1177" s="255" t="str">
        <f t="shared" si="16"/>
        <v>CÓDIGO</v>
      </c>
    </row>
    <row r="1178" spans="1:14" ht="35.1" customHeight="1" x14ac:dyDescent="0.7">
      <c r="A1178" s="187">
        <v>2</v>
      </c>
      <c r="B1178" s="195" t="s">
        <v>1126</v>
      </c>
      <c r="C1178" s="133" t="s">
        <v>1122</v>
      </c>
      <c r="D1178" s="187" t="s">
        <v>1123</v>
      </c>
      <c r="E1178" s="133" t="s">
        <v>1127</v>
      </c>
      <c r="F1178" s="187">
        <v>2008</v>
      </c>
      <c r="G1178" s="187" t="s">
        <v>21</v>
      </c>
      <c r="H1178" s="196" t="s">
        <v>1128</v>
      </c>
      <c r="I1178" s="13" t="s">
        <v>266</v>
      </c>
      <c r="J1178" s="137" t="s">
        <v>24</v>
      </c>
      <c r="K1178" s="134"/>
      <c r="L1178" s="151">
        <v>39594</v>
      </c>
      <c r="M1178" s="197">
        <v>469300</v>
      </c>
      <c r="N1178" s="255" t="str">
        <f t="shared" si="16"/>
        <v>5410-1244-1-0002</v>
      </c>
    </row>
    <row r="1179" spans="1:14" ht="35.1" customHeight="1" x14ac:dyDescent="0.7">
      <c r="A1179" s="187">
        <v>3</v>
      </c>
      <c r="B1179" s="195" t="s">
        <v>1129</v>
      </c>
      <c r="C1179" s="133" t="s">
        <v>1122</v>
      </c>
      <c r="D1179" s="187" t="s">
        <v>1123</v>
      </c>
      <c r="E1179" s="133" t="s">
        <v>1130</v>
      </c>
      <c r="F1179" s="187">
        <v>2006</v>
      </c>
      <c r="G1179" s="187" t="s">
        <v>97</v>
      </c>
      <c r="H1179" s="196" t="s">
        <v>1131</v>
      </c>
      <c r="I1179" s="13" t="s">
        <v>2371</v>
      </c>
      <c r="J1179" s="137" t="s">
        <v>59</v>
      </c>
      <c r="K1179" s="134"/>
      <c r="L1179" s="151"/>
      <c r="M1179" s="197">
        <v>315020.79999999999</v>
      </c>
      <c r="N1179" s="255" t="str">
        <f t="shared" si="16"/>
        <v>5410-1244-1-0003</v>
      </c>
    </row>
    <row r="1180" spans="1:14" ht="35.1" customHeight="1" x14ac:dyDescent="0.7">
      <c r="A1180" s="187">
        <v>4</v>
      </c>
      <c r="B1180" s="195" t="s">
        <v>1133</v>
      </c>
      <c r="C1180" s="133" t="s">
        <v>1122</v>
      </c>
      <c r="D1180" s="187" t="s">
        <v>1123</v>
      </c>
      <c r="E1180" s="133" t="s">
        <v>1134</v>
      </c>
      <c r="F1180" s="187">
        <v>2007</v>
      </c>
      <c r="G1180" s="187" t="s">
        <v>97</v>
      </c>
      <c r="H1180" s="196" t="s">
        <v>1135</v>
      </c>
      <c r="I1180" s="13" t="s">
        <v>2371</v>
      </c>
      <c r="J1180" s="137" t="s">
        <v>24</v>
      </c>
      <c r="K1180" s="134"/>
      <c r="L1180" s="151">
        <v>39519</v>
      </c>
      <c r="M1180" s="197">
        <v>449061.36</v>
      </c>
      <c r="N1180" s="255" t="str">
        <f t="shared" si="16"/>
        <v>5410-1244-1-0004</v>
      </c>
    </row>
    <row r="1181" spans="1:14" ht="35.1" customHeight="1" x14ac:dyDescent="0.7">
      <c r="A1181" s="187">
        <v>5</v>
      </c>
      <c r="B1181" s="195" t="s">
        <v>1137</v>
      </c>
      <c r="C1181" s="133" t="s">
        <v>1122</v>
      </c>
      <c r="D1181" s="187" t="s">
        <v>1123</v>
      </c>
      <c r="E1181" s="133" t="s">
        <v>1138</v>
      </c>
      <c r="F1181" s="187">
        <v>2005</v>
      </c>
      <c r="G1181" s="187" t="s">
        <v>359</v>
      </c>
      <c r="H1181" s="196" t="s">
        <v>1139</v>
      </c>
      <c r="I1181" s="13" t="s">
        <v>2263</v>
      </c>
      <c r="J1181" s="137" t="s">
        <v>24</v>
      </c>
      <c r="K1181" s="134"/>
      <c r="L1181" s="151"/>
      <c r="M1181" s="197">
        <v>321666.98</v>
      </c>
      <c r="N1181" s="255" t="str">
        <f t="shared" si="16"/>
        <v>5410-1244-1-0007</v>
      </c>
    </row>
    <row r="1182" spans="1:14" s="11" customFormat="1" ht="35.1" customHeight="1" x14ac:dyDescent="0.7">
      <c r="A1182" s="187">
        <v>6</v>
      </c>
      <c r="B1182" s="195" t="s">
        <v>1140</v>
      </c>
      <c r="C1182" s="133" t="s">
        <v>1122</v>
      </c>
      <c r="D1182" s="187" t="s">
        <v>1141</v>
      </c>
      <c r="E1182" s="133" t="s">
        <v>1142</v>
      </c>
      <c r="F1182" s="187">
        <v>2008</v>
      </c>
      <c r="G1182" s="187" t="s">
        <v>21</v>
      </c>
      <c r="H1182" s="196" t="s">
        <v>1143</v>
      </c>
      <c r="I1182" s="13" t="s">
        <v>262</v>
      </c>
      <c r="J1182" s="137" t="s">
        <v>59</v>
      </c>
      <c r="K1182" s="134"/>
      <c r="L1182" s="151"/>
      <c r="M1182" s="197">
        <v>292919</v>
      </c>
      <c r="N1182" s="255" t="str">
        <f t="shared" si="16"/>
        <v>5410-1244-1-0010</v>
      </c>
    </row>
    <row r="1183" spans="1:14" ht="35.1" customHeight="1" x14ac:dyDescent="0.7">
      <c r="A1183" s="308">
        <v>7</v>
      </c>
      <c r="B1183" s="309" t="s">
        <v>1144</v>
      </c>
      <c r="C1183" s="310" t="s">
        <v>1122</v>
      </c>
      <c r="D1183" s="308" t="s">
        <v>1132</v>
      </c>
      <c r="E1183" s="310" t="s">
        <v>1145</v>
      </c>
      <c r="F1183" s="308">
        <v>2011</v>
      </c>
      <c r="G1183" s="308" t="s">
        <v>21</v>
      </c>
      <c r="H1183" s="311" t="s">
        <v>1146</v>
      </c>
      <c r="I1183" s="246" t="s">
        <v>182</v>
      </c>
      <c r="J1183" s="312" t="s">
        <v>24</v>
      </c>
      <c r="K1183" s="313"/>
      <c r="L1183" s="314">
        <v>40758</v>
      </c>
      <c r="M1183" s="315">
        <v>362670</v>
      </c>
      <c r="N1183" s="255" t="str">
        <f t="shared" si="16"/>
        <v>5410-1244-1-0011</v>
      </c>
    </row>
    <row r="1184" spans="1:14" ht="35.1" customHeight="1" x14ac:dyDescent="0.7">
      <c r="A1184" s="187">
        <v>8</v>
      </c>
      <c r="B1184" s="195" t="s">
        <v>1147</v>
      </c>
      <c r="C1184" s="133" t="s">
        <v>1122</v>
      </c>
      <c r="D1184" s="187" t="s">
        <v>1141</v>
      </c>
      <c r="E1184" s="133" t="s">
        <v>1148</v>
      </c>
      <c r="F1184" s="187">
        <v>2012</v>
      </c>
      <c r="G1184" s="187" t="s">
        <v>97</v>
      </c>
      <c r="H1184" s="196" t="s">
        <v>1149</v>
      </c>
      <c r="I1184" s="13" t="s">
        <v>266</v>
      </c>
      <c r="J1184" s="137" t="s">
        <v>59</v>
      </c>
      <c r="K1184" s="134"/>
      <c r="L1184" s="151">
        <v>41759</v>
      </c>
      <c r="M1184" s="197">
        <v>225000</v>
      </c>
      <c r="N1184" s="255" t="str">
        <f t="shared" ref="N1184:N1246" si="17">B1183</f>
        <v>5410-1244-1-0012</v>
      </c>
    </row>
    <row r="1185" spans="1:14" ht="35.1" customHeight="1" x14ac:dyDescent="0.7">
      <c r="A1185" s="187">
        <v>9</v>
      </c>
      <c r="B1185" s="195" t="s">
        <v>1150</v>
      </c>
      <c r="C1185" s="133" t="s">
        <v>1122</v>
      </c>
      <c r="D1185" s="187" t="s">
        <v>1141</v>
      </c>
      <c r="E1185" s="133" t="s">
        <v>1148</v>
      </c>
      <c r="F1185" s="187">
        <v>2012</v>
      </c>
      <c r="G1185" s="187" t="s">
        <v>21</v>
      </c>
      <c r="H1185" s="196" t="s">
        <v>1151</v>
      </c>
      <c r="I1185" s="13" t="s">
        <v>1852</v>
      </c>
      <c r="J1185" s="137" t="s">
        <v>24</v>
      </c>
      <c r="K1185" s="134"/>
      <c r="L1185" s="151">
        <v>41759</v>
      </c>
      <c r="M1185" s="197">
        <v>225000</v>
      </c>
      <c r="N1185" s="255" t="str">
        <f t="shared" si="17"/>
        <v>5410-1244-1-0013</v>
      </c>
    </row>
    <row r="1186" spans="1:14" s="11" customFormat="1" ht="35.1" customHeight="1" x14ac:dyDescent="0.7">
      <c r="A1186" s="187">
        <v>10</v>
      </c>
      <c r="B1186" s="195" t="s">
        <v>1152</v>
      </c>
      <c r="C1186" s="133" t="s">
        <v>1122</v>
      </c>
      <c r="D1186" s="187" t="s">
        <v>1141</v>
      </c>
      <c r="E1186" s="133" t="s">
        <v>1148</v>
      </c>
      <c r="F1186" s="187">
        <v>2012</v>
      </c>
      <c r="G1186" s="187" t="s">
        <v>21</v>
      </c>
      <c r="H1186" s="196" t="s">
        <v>1153</v>
      </c>
      <c r="I1186" s="13" t="s">
        <v>73</v>
      </c>
      <c r="J1186" s="137" t="s">
        <v>59</v>
      </c>
      <c r="K1186" s="134"/>
      <c r="L1186" s="151">
        <v>41759</v>
      </c>
      <c r="M1186" s="197">
        <v>225000</v>
      </c>
      <c r="N1186" s="255" t="str">
        <f t="shared" si="17"/>
        <v>5410-1244-1-0014</v>
      </c>
    </row>
    <row r="1187" spans="1:14" ht="35.1" customHeight="1" x14ac:dyDescent="0.7">
      <c r="A1187" s="187">
        <v>11</v>
      </c>
      <c r="B1187" s="195" t="s">
        <v>1154</v>
      </c>
      <c r="C1187" s="133" t="s">
        <v>1122</v>
      </c>
      <c r="D1187" s="187" t="s">
        <v>1141</v>
      </c>
      <c r="E1187" s="133" t="s">
        <v>1148</v>
      </c>
      <c r="F1187" s="187">
        <v>2012</v>
      </c>
      <c r="G1187" s="187" t="s">
        <v>21</v>
      </c>
      <c r="H1187" s="196" t="s">
        <v>1155</v>
      </c>
      <c r="I1187" s="13" t="s">
        <v>103</v>
      </c>
      <c r="J1187" s="137" t="s">
        <v>24</v>
      </c>
      <c r="K1187" s="134"/>
      <c r="L1187" s="151">
        <v>41759</v>
      </c>
      <c r="M1187" s="197">
        <v>225000</v>
      </c>
      <c r="N1187" s="255" t="str">
        <f t="shared" si="17"/>
        <v>5410-1244-1-0015</v>
      </c>
    </row>
    <row r="1188" spans="1:14" ht="35.1" customHeight="1" x14ac:dyDescent="0.7">
      <c r="A1188" s="187">
        <v>12</v>
      </c>
      <c r="B1188" s="195" t="s">
        <v>1156</v>
      </c>
      <c r="C1188" s="133" t="s">
        <v>1122</v>
      </c>
      <c r="D1188" s="187" t="s">
        <v>1141</v>
      </c>
      <c r="E1188" s="133" t="s">
        <v>1148</v>
      </c>
      <c r="F1188" s="187">
        <v>2012</v>
      </c>
      <c r="G1188" s="187" t="s">
        <v>21</v>
      </c>
      <c r="H1188" s="196" t="s">
        <v>1157</v>
      </c>
      <c r="I1188" s="139" t="s">
        <v>2014</v>
      </c>
      <c r="J1188" s="137" t="s">
        <v>24</v>
      </c>
      <c r="K1188" s="134"/>
      <c r="L1188" s="151">
        <v>41759</v>
      </c>
      <c r="M1188" s="197">
        <v>225000</v>
      </c>
      <c r="N1188" s="255" t="str">
        <f t="shared" si="17"/>
        <v>5410-1244-1-0016</v>
      </c>
    </row>
    <row r="1189" spans="1:14" ht="35.1" customHeight="1" x14ac:dyDescent="0.7">
      <c r="A1189" s="187">
        <v>13</v>
      </c>
      <c r="B1189" s="195" t="s">
        <v>1158</v>
      </c>
      <c r="C1189" s="133" t="s">
        <v>1122</v>
      </c>
      <c r="D1189" s="187" t="s">
        <v>1141</v>
      </c>
      <c r="E1189" s="133" t="s">
        <v>1148</v>
      </c>
      <c r="F1189" s="187">
        <v>2012</v>
      </c>
      <c r="G1189" s="187" t="s">
        <v>97</v>
      </c>
      <c r="H1189" s="196" t="s">
        <v>1159</v>
      </c>
      <c r="I1189" s="13" t="s">
        <v>3475</v>
      </c>
      <c r="J1189" s="137" t="s">
        <v>24</v>
      </c>
      <c r="K1189" s="134"/>
      <c r="L1189" s="151">
        <v>41759</v>
      </c>
      <c r="M1189" s="197">
        <v>225000</v>
      </c>
      <c r="N1189" s="255" t="str">
        <f t="shared" si="17"/>
        <v>5410-1244-1-0017</v>
      </c>
    </row>
    <row r="1190" spans="1:14" ht="35.1" customHeight="1" x14ac:dyDescent="0.7">
      <c r="A1190" s="187">
        <v>14</v>
      </c>
      <c r="B1190" s="195" t="s">
        <v>1160</v>
      </c>
      <c r="C1190" s="133" t="s">
        <v>1122</v>
      </c>
      <c r="D1190" s="187" t="s">
        <v>1141</v>
      </c>
      <c r="E1190" s="133" t="s">
        <v>1148</v>
      </c>
      <c r="F1190" s="187">
        <v>2012</v>
      </c>
      <c r="G1190" s="187" t="s">
        <v>21</v>
      </c>
      <c r="H1190" s="196" t="s">
        <v>1161</v>
      </c>
      <c r="I1190" s="13" t="s">
        <v>73</v>
      </c>
      <c r="J1190" s="137" t="s">
        <v>59</v>
      </c>
      <c r="K1190" s="134"/>
      <c r="L1190" s="151">
        <v>41759</v>
      </c>
      <c r="M1190" s="197">
        <v>225000</v>
      </c>
      <c r="N1190" s="255" t="str">
        <f t="shared" si="17"/>
        <v>5410-1244-1-0018</v>
      </c>
    </row>
    <row r="1191" spans="1:14" ht="35.1" customHeight="1" x14ac:dyDescent="0.7">
      <c r="A1191" s="187">
        <v>15</v>
      </c>
      <c r="B1191" s="195" t="s">
        <v>1162</v>
      </c>
      <c r="C1191" s="133" t="s">
        <v>1122</v>
      </c>
      <c r="D1191" s="187" t="s">
        <v>1141</v>
      </c>
      <c r="E1191" s="133" t="s">
        <v>1148</v>
      </c>
      <c r="F1191" s="187">
        <v>2012</v>
      </c>
      <c r="G1191" s="187" t="s">
        <v>21</v>
      </c>
      <c r="H1191" s="196" t="s">
        <v>1163</v>
      </c>
      <c r="I1191" s="13" t="s">
        <v>2829</v>
      </c>
      <c r="J1191" s="137" t="s">
        <v>24</v>
      </c>
      <c r="K1191" s="134"/>
      <c r="L1191" s="151">
        <v>41759</v>
      </c>
      <c r="M1191" s="197">
        <v>225000</v>
      </c>
      <c r="N1191" s="255" t="str">
        <f t="shared" si="17"/>
        <v>5410-1244-1-0019</v>
      </c>
    </row>
    <row r="1192" spans="1:14" ht="35.1" customHeight="1" x14ac:dyDescent="0.7">
      <c r="A1192" s="187">
        <v>16</v>
      </c>
      <c r="B1192" s="195" t="s">
        <v>1164</v>
      </c>
      <c r="C1192" s="133" t="s">
        <v>1122</v>
      </c>
      <c r="D1192" s="187" t="s">
        <v>1141</v>
      </c>
      <c r="E1192" s="133" t="s">
        <v>1148</v>
      </c>
      <c r="F1192" s="187">
        <v>2012</v>
      </c>
      <c r="G1192" s="187" t="s">
        <v>21</v>
      </c>
      <c r="H1192" s="196" t="s">
        <v>1165</v>
      </c>
      <c r="I1192" s="13" t="s">
        <v>266</v>
      </c>
      <c r="J1192" s="137" t="s">
        <v>24</v>
      </c>
      <c r="K1192" s="134"/>
      <c r="L1192" s="151">
        <v>41759</v>
      </c>
      <c r="M1192" s="197">
        <v>225000</v>
      </c>
      <c r="N1192" s="255" t="str">
        <f t="shared" si="17"/>
        <v>5410-1244-1-0020</v>
      </c>
    </row>
    <row r="1193" spans="1:14" ht="35.1" customHeight="1" x14ac:dyDescent="0.7">
      <c r="A1193" s="187">
        <v>17</v>
      </c>
      <c r="B1193" s="195" t="s">
        <v>1166</v>
      </c>
      <c r="C1193" s="133" t="s">
        <v>1167</v>
      </c>
      <c r="D1193" s="187" t="s">
        <v>1141</v>
      </c>
      <c r="E1193" s="133" t="s">
        <v>1168</v>
      </c>
      <c r="F1193" s="187">
        <v>2014</v>
      </c>
      <c r="G1193" s="187" t="s">
        <v>1097</v>
      </c>
      <c r="H1193" s="196" t="s">
        <v>1169</v>
      </c>
      <c r="I1193" s="13" t="s">
        <v>2260</v>
      </c>
      <c r="J1193" s="137" t="s">
        <v>59</v>
      </c>
      <c r="K1193" s="134"/>
      <c r="L1193" s="151">
        <v>41759</v>
      </c>
      <c r="M1193" s="197">
        <v>129900</v>
      </c>
      <c r="N1193" s="255" t="str">
        <f t="shared" si="17"/>
        <v>5410-1244-1-0021</v>
      </c>
    </row>
    <row r="1194" spans="1:14" ht="35.1" customHeight="1" x14ac:dyDescent="0.7">
      <c r="A1194" s="308">
        <v>18</v>
      </c>
      <c r="B1194" s="309" t="s">
        <v>1170</v>
      </c>
      <c r="C1194" s="310" t="s">
        <v>1122</v>
      </c>
      <c r="D1194" s="308" t="s">
        <v>1132</v>
      </c>
      <c r="E1194" s="310" t="s">
        <v>1171</v>
      </c>
      <c r="F1194" s="308">
        <v>2014</v>
      </c>
      <c r="G1194" s="308" t="s">
        <v>21</v>
      </c>
      <c r="H1194" s="311" t="s">
        <v>1172</v>
      </c>
      <c r="I1194" s="246" t="s">
        <v>182</v>
      </c>
      <c r="J1194" s="312" t="s">
        <v>59</v>
      </c>
      <c r="K1194" s="313"/>
      <c r="L1194" s="314"/>
      <c r="M1194" s="315">
        <v>703700</v>
      </c>
      <c r="N1194" s="255" t="str">
        <f t="shared" si="17"/>
        <v>5410-1244-1-0022</v>
      </c>
    </row>
    <row r="1195" spans="1:14" ht="35.1" customHeight="1" x14ac:dyDescent="0.7">
      <c r="A1195" s="187">
        <v>19</v>
      </c>
      <c r="B1195" s="195" t="s">
        <v>1173</v>
      </c>
      <c r="C1195" s="133" t="s">
        <v>1122</v>
      </c>
      <c r="D1195" s="187" t="s">
        <v>1123</v>
      </c>
      <c r="E1195" s="133" t="s">
        <v>1134</v>
      </c>
      <c r="F1195" s="187">
        <v>2005</v>
      </c>
      <c r="G1195" s="187" t="s">
        <v>42</v>
      </c>
      <c r="H1195" s="196" t="s">
        <v>1174</v>
      </c>
      <c r="I1195" s="13" t="s">
        <v>2263</v>
      </c>
      <c r="J1195" s="137" t="s">
        <v>24</v>
      </c>
      <c r="K1195" s="134"/>
      <c r="L1195" s="151"/>
      <c r="M1195" s="197">
        <v>223820.73</v>
      </c>
      <c r="N1195" s="255" t="str">
        <f t="shared" si="17"/>
        <v>5410-1244-1-0023</v>
      </c>
    </row>
    <row r="1196" spans="1:14" ht="35.1" customHeight="1" x14ac:dyDescent="0.7">
      <c r="A1196" s="187">
        <v>20</v>
      </c>
      <c r="B1196" s="195" t="s">
        <v>1175</v>
      </c>
      <c r="C1196" s="198" t="s">
        <v>1122</v>
      </c>
      <c r="D1196" s="187" t="s">
        <v>1134</v>
      </c>
      <c r="E1196" s="133" t="s">
        <v>1134</v>
      </c>
      <c r="F1196" s="187">
        <v>2006</v>
      </c>
      <c r="G1196" s="187" t="s">
        <v>97</v>
      </c>
      <c r="H1196" s="196" t="s">
        <v>1176</v>
      </c>
      <c r="I1196" s="13" t="s">
        <v>2371</v>
      </c>
      <c r="J1196" s="137" t="s">
        <v>24</v>
      </c>
      <c r="K1196" s="24"/>
      <c r="L1196" s="151">
        <v>39594</v>
      </c>
      <c r="M1196" s="197">
        <v>315020.79999999999</v>
      </c>
      <c r="N1196" s="255" t="str">
        <f t="shared" si="17"/>
        <v>5410-1244-1-0025</v>
      </c>
    </row>
    <row r="1197" spans="1:14" ht="35.1" customHeight="1" x14ac:dyDescent="0.7">
      <c r="A1197" s="187">
        <v>21</v>
      </c>
      <c r="B1197" s="195" t="s">
        <v>1177</v>
      </c>
      <c r="C1197" s="133" t="s">
        <v>1136</v>
      </c>
      <c r="D1197" s="187" t="s">
        <v>1178</v>
      </c>
      <c r="E1197" s="133" t="s">
        <v>1179</v>
      </c>
      <c r="F1197" s="187">
        <v>1997</v>
      </c>
      <c r="G1197" s="187" t="s">
        <v>21</v>
      </c>
      <c r="H1197" s="196" t="s">
        <v>1180</v>
      </c>
      <c r="I1197" s="13" t="s">
        <v>2371</v>
      </c>
      <c r="J1197" s="137" t="s">
        <v>24</v>
      </c>
      <c r="K1197" s="134"/>
      <c r="L1197" s="151"/>
      <c r="M1197" s="197">
        <v>90000</v>
      </c>
      <c r="N1197" s="255" t="str">
        <f t="shared" si="17"/>
        <v>5410-1244-1-0026</v>
      </c>
    </row>
    <row r="1198" spans="1:14" ht="35.1" customHeight="1" x14ac:dyDescent="0.7">
      <c r="A1198" s="187">
        <v>22</v>
      </c>
      <c r="B1198" s="200" t="s">
        <v>1183</v>
      </c>
      <c r="C1198" s="201" t="s">
        <v>1122</v>
      </c>
      <c r="D1198" s="199" t="s">
        <v>1141</v>
      </c>
      <c r="E1198" s="201" t="s">
        <v>1184</v>
      </c>
      <c r="F1198" s="199">
        <v>2020</v>
      </c>
      <c r="G1198" s="199" t="s">
        <v>21</v>
      </c>
      <c r="H1198" s="202" t="s">
        <v>1185</v>
      </c>
      <c r="I1198" s="13" t="s">
        <v>2262</v>
      </c>
      <c r="J1198" s="203" t="s">
        <v>59</v>
      </c>
      <c r="K1198" s="204" t="s">
        <v>1186</v>
      </c>
      <c r="L1198" s="205">
        <v>43879</v>
      </c>
      <c r="M1198" s="206">
        <v>854900</v>
      </c>
      <c r="N1198" s="255" t="str">
        <f t="shared" si="17"/>
        <v>5410-1244-1-0027</v>
      </c>
    </row>
    <row r="1199" spans="1:14" ht="35.1" customHeight="1" x14ac:dyDescent="0.7">
      <c r="A1199" s="187">
        <v>23</v>
      </c>
      <c r="B1199" s="131" t="s">
        <v>1651</v>
      </c>
      <c r="C1199" s="132" t="s">
        <v>2266</v>
      </c>
      <c r="D1199" s="131" t="s">
        <v>2267</v>
      </c>
      <c r="E1199" s="132" t="s">
        <v>2268</v>
      </c>
      <c r="F1199" s="131">
        <v>2020</v>
      </c>
      <c r="G1199" s="131" t="s">
        <v>965</v>
      </c>
      <c r="H1199" s="228" t="s">
        <v>2269</v>
      </c>
      <c r="I1199" s="13" t="s">
        <v>73</v>
      </c>
      <c r="J1199" s="229" t="s">
        <v>34</v>
      </c>
      <c r="K1199" s="134" t="s">
        <v>1303</v>
      </c>
      <c r="L1199" s="135">
        <v>44835</v>
      </c>
      <c r="M1199" s="136">
        <v>730000</v>
      </c>
      <c r="N1199" s="255" t="str">
        <f t="shared" si="17"/>
        <v>5410-1244-1-0030</v>
      </c>
    </row>
    <row r="1200" spans="1:14" ht="35.1" customHeight="1" x14ac:dyDescent="0.7">
      <c r="A1200" s="187">
        <v>24</v>
      </c>
      <c r="B1200" s="132" t="s">
        <v>2398</v>
      </c>
      <c r="C1200" s="132" t="s">
        <v>2266</v>
      </c>
      <c r="D1200" s="131" t="s">
        <v>1134</v>
      </c>
      <c r="E1200" s="132" t="s">
        <v>2400</v>
      </c>
      <c r="F1200" s="131">
        <v>2023</v>
      </c>
      <c r="G1200" s="131" t="s">
        <v>965</v>
      </c>
      <c r="H1200" s="131" t="s">
        <v>2399</v>
      </c>
      <c r="I1200" s="13" t="s">
        <v>2252</v>
      </c>
      <c r="J1200" s="134" t="s">
        <v>34</v>
      </c>
      <c r="K1200" s="134" t="s">
        <v>1303</v>
      </c>
      <c r="L1200" s="135">
        <v>45078</v>
      </c>
      <c r="M1200" s="136">
        <v>899900</v>
      </c>
      <c r="N1200" s="255" t="str">
        <f t="shared" si="17"/>
        <v>5410-1244-1-0031</v>
      </c>
    </row>
    <row r="1201" spans="1:14" ht="35.1" customHeight="1" x14ac:dyDescent="0.7">
      <c r="A1201" s="187">
        <v>25</v>
      </c>
      <c r="B1201" s="131" t="s">
        <v>2431</v>
      </c>
      <c r="C1201" s="132" t="s">
        <v>1122</v>
      </c>
      <c r="D1201" s="131" t="s">
        <v>1134</v>
      </c>
      <c r="E1201" s="132" t="s">
        <v>2400</v>
      </c>
      <c r="F1201" s="131">
        <v>2023</v>
      </c>
      <c r="G1201" s="131" t="s">
        <v>21</v>
      </c>
      <c r="H1201" s="131" t="s">
        <v>2417</v>
      </c>
      <c r="I1201" s="13" t="s">
        <v>182</v>
      </c>
      <c r="J1201" s="134" t="s">
        <v>34</v>
      </c>
      <c r="K1201" s="134" t="s">
        <v>135</v>
      </c>
      <c r="L1201" s="135">
        <v>45153</v>
      </c>
      <c r="M1201" s="136">
        <v>904900</v>
      </c>
      <c r="N1201" s="255" t="str">
        <f t="shared" si="17"/>
        <v>5410-1244-1-0032</v>
      </c>
    </row>
    <row r="1202" spans="1:14" ht="35.1" customHeight="1" x14ac:dyDescent="0.7">
      <c r="A1202" s="187">
        <v>26</v>
      </c>
      <c r="B1202" s="242" t="s">
        <v>2736</v>
      </c>
      <c r="C1202" s="243" t="s">
        <v>1122</v>
      </c>
      <c r="D1202" s="242" t="s">
        <v>2740</v>
      </c>
      <c r="E1202" s="243" t="s">
        <v>2737</v>
      </c>
      <c r="F1202" s="242">
        <v>2024</v>
      </c>
      <c r="G1202" s="172" t="s">
        <v>21</v>
      </c>
      <c r="H1202" s="242" t="s">
        <v>2789</v>
      </c>
      <c r="I1202" s="139" t="s">
        <v>2262</v>
      </c>
      <c r="J1202" s="204" t="s">
        <v>34</v>
      </c>
      <c r="K1202" s="204" t="s">
        <v>1186</v>
      </c>
      <c r="L1202" s="174">
        <v>45331</v>
      </c>
      <c r="M1202" s="244">
        <v>598900</v>
      </c>
      <c r="N1202" s="255" t="str">
        <f t="shared" si="17"/>
        <v>5410-1244-1-0033</v>
      </c>
    </row>
    <row r="1203" spans="1:14" ht="35.1" customHeight="1" x14ac:dyDescent="0.7">
      <c r="A1203" s="187">
        <v>27</v>
      </c>
      <c r="B1203" s="131" t="s">
        <v>2796</v>
      </c>
      <c r="C1203" s="132" t="s">
        <v>1122</v>
      </c>
      <c r="D1203" s="131" t="s">
        <v>1141</v>
      </c>
      <c r="E1203" s="132" t="s">
        <v>2797</v>
      </c>
      <c r="F1203" s="131">
        <v>2018</v>
      </c>
      <c r="G1203" s="24" t="s">
        <v>643</v>
      </c>
      <c r="H1203" s="133" t="s">
        <v>2798</v>
      </c>
      <c r="I1203" s="13" t="s">
        <v>182</v>
      </c>
      <c r="J1203" s="134" t="s">
        <v>34</v>
      </c>
      <c r="K1203" s="134" t="s">
        <v>135</v>
      </c>
      <c r="L1203" s="135">
        <v>45448</v>
      </c>
      <c r="M1203" s="136">
        <v>870000</v>
      </c>
      <c r="N1203" s="255" t="str">
        <f t="shared" si="17"/>
        <v>5410-1244-1-0034</v>
      </c>
    </row>
    <row r="1204" spans="1:14" ht="35.1" customHeight="1" x14ac:dyDescent="0.7">
      <c r="A1204" s="187">
        <v>28</v>
      </c>
      <c r="B1204" s="131" t="s">
        <v>3449</v>
      </c>
      <c r="C1204" s="132" t="s">
        <v>3452</v>
      </c>
      <c r="D1204" s="131" t="s">
        <v>1141</v>
      </c>
      <c r="E1204" s="132" t="s">
        <v>3450</v>
      </c>
      <c r="F1204" s="131">
        <v>2019</v>
      </c>
      <c r="G1204" s="24" t="s">
        <v>21</v>
      </c>
      <c r="H1204" s="133" t="s">
        <v>3451</v>
      </c>
      <c r="I1204" s="13" t="s">
        <v>182</v>
      </c>
      <c r="J1204" s="134" t="s">
        <v>34</v>
      </c>
      <c r="K1204" s="134" t="s">
        <v>135</v>
      </c>
      <c r="L1204" s="135">
        <v>45999</v>
      </c>
      <c r="M1204" s="136">
        <v>854282</v>
      </c>
      <c r="N1204" s="255"/>
    </row>
    <row r="1205" spans="1:14" ht="35.1" customHeight="1" x14ac:dyDescent="0.7">
      <c r="A1205" s="187">
        <v>29</v>
      </c>
      <c r="B1205" s="131" t="s">
        <v>3444</v>
      </c>
      <c r="C1205" s="132" t="s">
        <v>2266</v>
      </c>
      <c r="D1205" s="131" t="s">
        <v>1124</v>
      </c>
      <c r="E1205" s="132" t="s">
        <v>3389</v>
      </c>
      <c r="F1205" s="131">
        <v>2026</v>
      </c>
      <c r="G1205" s="24" t="s">
        <v>21</v>
      </c>
      <c r="H1205" s="131" t="s">
        <v>3390</v>
      </c>
      <c r="I1205" s="13" t="s">
        <v>182</v>
      </c>
      <c r="J1205" s="134" t="s">
        <v>34</v>
      </c>
      <c r="K1205" s="134"/>
      <c r="L1205" s="135"/>
      <c r="M1205" s="136"/>
      <c r="N1205" s="255"/>
    </row>
    <row r="1206" spans="1:14" ht="35.1" customHeight="1" x14ac:dyDescent="0.7">
      <c r="A1206" s="187">
        <v>30</v>
      </c>
      <c r="B1206" s="131" t="s">
        <v>3447</v>
      </c>
      <c r="C1206" s="132" t="s">
        <v>1122</v>
      </c>
      <c r="D1206" s="131" t="s">
        <v>1141</v>
      </c>
      <c r="E1206" s="132" t="s">
        <v>3392</v>
      </c>
      <c r="F1206" s="131">
        <v>2026</v>
      </c>
      <c r="G1206" s="24" t="s">
        <v>21</v>
      </c>
      <c r="H1206" s="133" t="s">
        <v>3393</v>
      </c>
      <c r="I1206" s="13" t="s">
        <v>182</v>
      </c>
      <c r="J1206" s="134" t="s">
        <v>34</v>
      </c>
      <c r="K1206" s="134"/>
      <c r="L1206" s="135"/>
      <c r="M1206" s="136"/>
      <c r="N1206" s="255"/>
    </row>
    <row r="1207" spans="1:14" ht="35.1" customHeight="1" x14ac:dyDescent="0.7">
      <c r="A1207" s="187">
        <v>31</v>
      </c>
      <c r="B1207" s="131" t="s">
        <v>3448</v>
      </c>
      <c r="C1207" s="132" t="s">
        <v>1122</v>
      </c>
      <c r="D1207" s="131" t="s">
        <v>1141</v>
      </c>
      <c r="E1207" s="132" t="s">
        <v>3391</v>
      </c>
      <c r="F1207" s="131">
        <v>2026</v>
      </c>
      <c r="G1207" s="24" t="s">
        <v>21</v>
      </c>
      <c r="H1207" s="133" t="s">
        <v>3394</v>
      </c>
      <c r="I1207" s="13" t="s">
        <v>182</v>
      </c>
      <c r="J1207" s="134" t="s">
        <v>34</v>
      </c>
      <c r="K1207" s="134"/>
      <c r="L1207" s="135"/>
      <c r="M1207" s="136"/>
      <c r="N1207" s="255"/>
    </row>
    <row r="1208" spans="1:14" ht="35.1" customHeight="1" x14ac:dyDescent="0.7">
      <c r="A1208" s="187">
        <v>32</v>
      </c>
      <c r="B1208" s="131" t="s">
        <v>3446</v>
      </c>
      <c r="C1208" s="132" t="s">
        <v>1122</v>
      </c>
      <c r="D1208" s="131" t="s">
        <v>1643</v>
      </c>
      <c r="E1208" s="132" t="s">
        <v>3396</v>
      </c>
      <c r="F1208" s="131">
        <v>2026</v>
      </c>
      <c r="G1208" s="24" t="s">
        <v>3395</v>
      </c>
      <c r="H1208" s="133" t="s">
        <v>3445</v>
      </c>
      <c r="I1208" s="13" t="s">
        <v>182</v>
      </c>
      <c r="J1208" s="134" t="s">
        <v>34</v>
      </c>
      <c r="K1208" s="134"/>
      <c r="L1208" s="135"/>
      <c r="M1208" s="136"/>
      <c r="N1208" s="255"/>
    </row>
    <row r="1209" spans="1:14" ht="35.1" customHeight="1" x14ac:dyDescent="0.7">
      <c r="A1209" s="187">
        <v>33</v>
      </c>
      <c r="B1209" s="131" t="s">
        <v>3436</v>
      </c>
      <c r="C1209" s="132" t="s">
        <v>1122</v>
      </c>
      <c r="D1209" s="131" t="s">
        <v>1643</v>
      </c>
      <c r="E1209" s="132" t="s">
        <v>3437</v>
      </c>
      <c r="F1209" s="131">
        <v>2025</v>
      </c>
      <c r="G1209" s="24" t="s">
        <v>3438</v>
      </c>
      <c r="H1209" s="133" t="s">
        <v>3435</v>
      </c>
      <c r="I1209" s="13" t="s">
        <v>262</v>
      </c>
      <c r="J1209" s="134" t="s">
        <v>34</v>
      </c>
      <c r="K1209" s="134"/>
      <c r="L1209" s="135"/>
      <c r="M1209" s="136"/>
      <c r="N1209" s="255"/>
    </row>
    <row r="1210" spans="1:14" ht="35.1" customHeight="1" x14ac:dyDescent="0.7">
      <c r="A1210" s="293"/>
      <c r="C1210" s="294"/>
      <c r="D1210" s="295"/>
      <c r="E1210" s="294"/>
      <c r="F1210" s="295"/>
      <c r="G1210" s="296"/>
      <c r="H1210" s="297"/>
      <c r="I1210" s="261"/>
      <c r="J1210" s="298"/>
      <c r="K1210" s="298"/>
      <c r="L1210" s="299"/>
      <c r="M1210" s="300"/>
      <c r="N1210" s="255"/>
    </row>
    <row r="1211" spans="1:14" ht="35.1" customHeight="1" x14ac:dyDescent="0.7">
      <c r="A1211" s="177"/>
      <c r="I1211" s="141"/>
      <c r="L1211" s="267"/>
      <c r="M1211" s="207">
        <f>SUM(M1177:M1204)</f>
        <v>11679811.370000001</v>
      </c>
      <c r="N1211" s="255"/>
    </row>
    <row r="1212" spans="1:14" ht="35.1" customHeight="1" x14ac:dyDescent="0.7">
      <c r="A1212" s="208" t="s">
        <v>1187</v>
      </c>
      <c r="B1212" s="266"/>
      <c r="I1212" s="141"/>
      <c r="N1212" s="255"/>
    </row>
    <row r="1213" spans="1:14" ht="35.1" customHeight="1" x14ac:dyDescent="0.7">
      <c r="A1213" s="156" t="s">
        <v>5</v>
      </c>
      <c r="B1213" s="156" t="s">
        <v>6</v>
      </c>
      <c r="C1213" s="156" t="s">
        <v>1</v>
      </c>
      <c r="D1213" s="156" t="s">
        <v>7</v>
      </c>
      <c r="E1213" s="156" t="s">
        <v>8</v>
      </c>
      <c r="F1213" s="156" t="s">
        <v>9</v>
      </c>
      <c r="G1213" s="156" t="s">
        <v>10</v>
      </c>
      <c r="H1213" s="156" t="s">
        <v>11</v>
      </c>
      <c r="I1213" s="156" t="s">
        <v>12</v>
      </c>
      <c r="J1213" s="156" t="s">
        <v>13</v>
      </c>
      <c r="K1213" s="156" t="s">
        <v>14</v>
      </c>
      <c r="L1213" s="156" t="s">
        <v>15</v>
      </c>
      <c r="M1213" s="156" t="s">
        <v>16</v>
      </c>
      <c r="N1213" s="255"/>
    </row>
    <row r="1214" spans="1:14" ht="35.1" customHeight="1" x14ac:dyDescent="0.7">
      <c r="L1214" s="185">
        <v>1244</v>
      </c>
      <c r="M1214" s="209" t="e">
        <f>M1211+#REF!</f>
        <v>#REF!</v>
      </c>
      <c r="N1214" s="255"/>
    </row>
    <row r="1215" spans="1:14" ht="35.1" customHeight="1" x14ac:dyDescent="0.7">
      <c r="A1215" s="208" t="s">
        <v>2746</v>
      </c>
      <c r="B1215" s="266"/>
      <c r="I1215" s="141"/>
      <c r="N1215" s="255"/>
    </row>
    <row r="1216" spans="1:14" ht="35.1" customHeight="1" x14ac:dyDescent="0.7">
      <c r="A1216" s="156" t="s">
        <v>5</v>
      </c>
      <c r="B1216" s="156" t="s">
        <v>6</v>
      </c>
      <c r="C1216" s="156" t="s">
        <v>1</v>
      </c>
      <c r="D1216" s="156" t="s">
        <v>7</v>
      </c>
      <c r="E1216" s="156" t="s">
        <v>8</v>
      </c>
      <c r="F1216" s="156" t="s">
        <v>9</v>
      </c>
      <c r="G1216" s="156" t="s">
        <v>10</v>
      </c>
      <c r="H1216" s="156" t="s">
        <v>11</v>
      </c>
      <c r="I1216" s="156" t="s">
        <v>12</v>
      </c>
      <c r="J1216" s="156" t="s">
        <v>13</v>
      </c>
      <c r="K1216" s="156" t="s">
        <v>14</v>
      </c>
      <c r="L1216" s="156" t="s">
        <v>15</v>
      </c>
      <c r="M1216" s="156" t="s">
        <v>16</v>
      </c>
      <c r="N1216" s="255"/>
    </row>
    <row r="1217" spans="1:14" ht="35.1" customHeight="1" x14ac:dyDescent="0.7">
      <c r="A1217" s="143">
        <v>1</v>
      </c>
      <c r="B1217" s="143" t="s">
        <v>2755</v>
      </c>
      <c r="C1217" s="143" t="s">
        <v>2747</v>
      </c>
      <c r="D1217" s="143" t="s">
        <v>2748</v>
      </c>
      <c r="E1217" s="143" t="s">
        <v>2751</v>
      </c>
      <c r="F1217" s="143" t="s">
        <v>2749</v>
      </c>
      <c r="G1217" s="143" t="s">
        <v>459</v>
      </c>
      <c r="H1217" s="143" t="s">
        <v>22</v>
      </c>
      <c r="I1217" s="143" t="s">
        <v>2014</v>
      </c>
      <c r="J1217" s="210" t="s">
        <v>34</v>
      </c>
      <c r="K1217" s="211" t="s">
        <v>2750</v>
      </c>
      <c r="L1217" s="212">
        <v>45334</v>
      </c>
      <c r="M1217" s="130">
        <v>3500</v>
      </c>
      <c r="N1217" s="255" t="str">
        <f t="shared" si="17"/>
        <v>CÓDIGO</v>
      </c>
    </row>
    <row r="1218" spans="1:14" ht="35.1" customHeight="1" x14ac:dyDescent="0.7">
      <c r="A1218" s="262"/>
      <c r="C1218" s="213"/>
      <c r="D1218" s="178"/>
      <c r="E1218" s="213"/>
      <c r="F1218" s="178"/>
      <c r="G1218" s="213"/>
      <c r="H1218" s="178"/>
      <c r="I1218" s="178"/>
      <c r="J1218" s="214"/>
      <c r="K1218" s="215"/>
      <c r="L1218" s="216"/>
      <c r="M1218" s="129"/>
      <c r="N1218" s="255"/>
    </row>
    <row r="1219" spans="1:14" ht="35.1" customHeight="1" x14ac:dyDescent="0.7">
      <c r="A1219" s="18" t="s">
        <v>1188</v>
      </c>
      <c r="B1219" s="266"/>
      <c r="H1219" t="s">
        <v>737</v>
      </c>
      <c r="N1219" s="255"/>
    </row>
    <row r="1220" spans="1:14" ht="35.1" customHeight="1" x14ac:dyDescent="0.7">
      <c r="A1220" s="156" t="s">
        <v>5</v>
      </c>
      <c r="B1220" s="156" t="s">
        <v>6</v>
      </c>
      <c r="C1220" s="156" t="s">
        <v>1</v>
      </c>
      <c r="D1220" s="156" t="s">
        <v>7</v>
      </c>
      <c r="E1220" s="156" t="s">
        <v>8</v>
      </c>
      <c r="F1220" s="156" t="s">
        <v>9</v>
      </c>
      <c r="G1220" s="156" t="s">
        <v>10</v>
      </c>
      <c r="H1220" s="156" t="s">
        <v>11</v>
      </c>
      <c r="I1220" s="156" t="s">
        <v>12</v>
      </c>
      <c r="J1220" s="156" t="s">
        <v>13</v>
      </c>
      <c r="K1220" s="156" t="s">
        <v>14</v>
      </c>
      <c r="L1220" s="156" t="s">
        <v>15</v>
      </c>
      <c r="M1220" s="156" t="s">
        <v>16</v>
      </c>
      <c r="N1220" s="255"/>
    </row>
    <row r="1221" spans="1:14" ht="35.1" customHeight="1" x14ac:dyDescent="0.7">
      <c r="A1221" s="140">
        <v>1</v>
      </c>
      <c r="B1221" s="140" t="s">
        <v>2189</v>
      </c>
      <c r="C1221" s="143" t="s">
        <v>2215</v>
      </c>
      <c r="D1221" s="140" t="s">
        <v>2213</v>
      </c>
      <c r="E1221" s="143" t="s">
        <v>2216</v>
      </c>
      <c r="F1221" s="140" t="s">
        <v>2214</v>
      </c>
      <c r="G1221" s="143" t="s">
        <v>459</v>
      </c>
      <c r="H1221" s="140" t="s">
        <v>22</v>
      </c>
      <c r="I1221" s="140" t="s">
        <v>118</v>
      </c>
      <c r="J1221" s="159" t="s">
        <v>34</v>
      </c>
      <c r="K1221" s="191" t="s">
        <v>2217</v>
      </c>
      <c r="L1221" s="192">
        <v>44636</v>
      </c>
      <c r="M1221" s="23">
        <v>2481.1799999999998</v>
      </c>
      <c r="N1221" s="255" t="str">
        <f t="shared" si="17"/>
        <v>CÓDIGO</v>
      </c>
    </row>
    <row r="1222" spans="1:14" ht="35.1" customHeight="1" x14ac:dyDescent="0.7">
      <c r="A1222" s="140">
        <v>2</v>
      </c>
      <c r="B1222" s="140" t="s">
        <v>2190</v>
      </c>
      <c r="C1222" s="143" t="s">
        <v>2215</v>
      </c>
      <c r="D1222" s="140" t="s">
        <v>2213</v>
      </c>
      <c r="E1222" s="143" t="s">
        <v>2216</v>
      </c>
      <c r="F1222" s="140" t="s">
        <v>2214</v>
      </c>
      <c r="G1222" s="143" t="s">
        <v>459</v>
      </c>
      <c r="H1222" s="140" t="s">
        <v>22</v>
      </c>
      <c r="I1222" s="140" t="s">
        <v>118</v>
      </c>
      <c r="J1222" s="159" t="s">
        <v>34</v>
      </c>
      <c r="K1222" s="191" t="s">
        <v>2217</v>
      </c>
      <c r="L1222" s="192">
        <v>44636</v>
      </c>
      <c r="M1222" s="23">
        <v>2481.1799999999998</v>
      </c>
      <c r="N1222" s="255" t="str">
        <f t="shared" si="17"/>
        <v>5610-1246-1-0002</v>
      </c>
    </row>
    <row r="1223" spans="1:14" ht="35.1" customHeight="1" x14ac:dyDescent="0.7">
      <c r="A1223" s="140">
        <v>3</v>
      </c>
      <c r="B1223" s="140" t="s">
        <v>2191</v>
      </c>
      <c r="C1223" s="143" t="s">
        <v>2215</v>
      </c>
      <c r="D1223" s="140" t="s">
        <v>2213</v>
      </c>
      <c r="E1223" s="143" t="s">
        <v>2216</v>
      </c>
      <c r="F1223" s="140" t="s">
        <v>2214</v>
      </c>
      <c r="G1223" s="143" t="s">
        <v>459</v>
      </c>
      <c r="H1223" s="140" t="s">
        <v>22</v>
      </c>
      <c r="I1223" s="140" t="s">
        <v>118</v>
      </c>
      <c r="J1223" s="159" t="s">
        <v>34</v>
      </c>
      <c r="K1223" s="191" t="s">
        <v>2217</v>
      </c>
      <c r="L1223" s="192">
        <v>44636</v>
      </c>
      <c r="M1223" s="23">
        <v>2481.1799999999998</v>
      </c>
      <c r="N1223" s="255" t="str">
        <f t="shared" si="17"/>
        <v>5610-1246-1-0003</v>
      </c>
    </row>
    <row r="1224" spans="1:14" ht="35.1" customHeight="1" x14ac:dyDescent="0.7">
      <c r="A1224" s="140">
        <v>4</v>
      </c>
      <c r="B1224" s="140" t="s">
        <v>2192</v>
      </c>
      <c r="C1224" s="143" t="s">
        <v>2215</v>
      </c>
      <c r="D1224" s="140" t="s">
        <v>2213</v>
      </c>
      <c r="E1224" s="143" t="s">
        <v>2216</v>
      </c>
      <c r="F1224" s="140" t="s">
        <v>2214</v>
      </c>
      <c r="G1224" s="143" t="s">
        <v>459</v>
      </c>
      <c r="H1224" s="140" t="s">
        <v>22</v>
      </c>
      <c r="I1224" s="140" t="s">
        <v>118</v>
      </c>
      <c r="J1224" s="159" t="s">
        <v>34</v>
      </c>
      <c r="K1224" s="191" t="s">
        <v>2217</v>
      </c>
      <c r="L1224" s="192">
        <v>44636</v>
      </c>
      <c r="M1224" s="23">
        <v>2481.1799999999998</v>
      </c>
      <c r="N1224" s="255" t="str">
        <f t="shared" si="17"/>
        <v>5610-1246-1-0004</v>
      </c>
    </row>
    <row r="1225" spans="1:14" ht="35.1" customHeight="1" x14ac:dyDescent="0.7">
      <c r="A1225" s="140">
        <v>5</v>
      </c>
      <c r="B1225" s="140" t="s">
        <v>2193</v>
      </c>
      <c r="C1225" s="143" t="s">
        <v>2215</v>
      </c>
      <c r="D1225" s="140" t="s">
        <v>2213</v>
      </c>
      <c r="E1225" s="143" t="s">
        <v>2216</v>
      </c>
      <c r="F1225" s="140" t="s">
        <v>2214</v>
      </c>
      <c r="G1225" s="143" t="s">
        <v>459</v>
      </c>
      <c r="H1225" s="140" t="s">
        <v>22</v>
      </c>
      <c r="I1225" s="140" t="s">
        <v>118</v>
      </c>
      <c r="J1225" s="159" t="s">
        <v>34</v>
      </c>
      <c r="K1225" s="191" t="s">
        <v>2217</v>
      </c>
      <c r="L1225" s="192">
        <v>44636</v>
      </c>
      <c r="M1225" s="23">
        <v>2481.1799999999998</v>
      </c>
      <c r="N1225" s="255" t="str">
        <f t="shared" si="17"/>
        <v>5610-1246-1-0005</v>
      </c>
    </row>
    <row r="1226" spans="1:14" ht="35.1" customHeight="1" x14ac:dyDescent="0.7">
      <c r="A1226" s="140">
        <v>6</v>
      </c>
      <c r="B1226" s="140" t="s">
        <v>2194</v>
      </c>
      <c r="C1226" s="143" t="s">
        <v>2215</v>
      </c>
      <c r="D1226" s="140" t="s">
        <v>2213</v>
      </c>
      <c r="E1226" s="143" t="s">
        <v>2216</v>
      </c>
      <c r="F1226" s="140" t="s">
        <v>2214</v>
      </c>
      <c r="G1226" s="143" t="s">
        <v>459</v>
      </c>
      <c r="H1226" s="140" t="s">
        <v>22</v>
      </c>
      <c r="I1226" s="140" t="s">
        <v>118</v>
      </c>
      <c r="J1226" s="159" t="s">
        <v>34</v>
      </c>
      <c r="K1226" s="191" t="s">
        <v>2217</v>
      </c>
      <c r="L1226" s="192">
        <v>44636</v>
      </c>
      <c r="M1226" s="23">
        <v>2481.19</v>
      </c>
      <c r="N1226" s="255" t="str">
        <f t="shared" si="17"/>
        <v>5610-1246-1-0006</v>
      </c>
    </row>
    <row r="1227" spans="1:14" ht="35.1" customHeight="1" x14ac:dyDescent="0.7">
      <c r="A1227" s="140">
        <v>7</v>
      </c>
      <c r="B1227" s="140" t="s">
        <v>2195</v>
      </c>
      <c r="C1227" s="143" t="s">
        <v>2215</v>
      </c>
      <c r="D1227" s="140" t="s">
        <v>2213</v>
      </c>
      <c r="E1227" s="143" t="s">
        <v>2216</v>
      </c>
      <c r="F1227" s="140" t="s">
        <v>2214</v>
      </c>
      <c r="G1227" s="143" t="s">
        <v>459</v>
      </c>
      <c r="H1227" s="140" t="s">
        <v>22</v>
      </c>
      <c r="I1227" s="140" t="s">
        <v>118</v>
      </c>
      <c r="J1227" s="159" t="s">
        <v>34</v>
      </c>
      <c r="K1227" s="191" t="s">
        <v>2217</v>
      </c>
      <c r="L1227" s="192">
        <v>44636</v>
      </c>
      <c r="M1227" s="23">
        <v>2481.1799999999998</v>
      </c>
      <c r="N1227" s="255" t="str">
        <f t="shared" si="17"/>
        <v>5610-1246-1-0007</v>
      </c>
    </row>
    <row r="1228" spans="1:14" ht="35.1" customHeight="1" x14ac:dyDescent="0.7">
      <c r="A1228" s="140">
        <v>8</v>
      </c>
      <c r="B1228" s="140" t="s">
        <v>2196</v>
      </c>
      <c r="C1228" s="143" t="s">
        <v>2215</v>
      </c>
      <c r="D1228" s="140" t="s">
        <v>2213</v>
      </c>
      <c r="E1228" s="143" t="s">
        <v>2216</v>
      </c>
      <c r="F1228" s="140" t="s">
        <v>2214</v>
      </c>
      <c r="G1228" s="143" t="s">
        <v>459</v>
      </c>
      <c r="H1228" s="140" t="s">
        <v>22</v>
      </c>
      <c r="I1228" s="140" t="s">
        <v>118</v>
      </c>
      <c r="J1228" s="159" t="s">
        <v>34</v>
      </c>
      <c r="K1228" s="191" t="s">
        <v>2217</v>
      </c>
      <c r="L1228" s="192">
        <v>44636</v>
      </c>
      <c r="M1228" s="23">
        <v>2481.1799999999998</v>
      </c>
      <c r="N1228" s="255" t="str">
        <f t="shared" si="17"/>
        <v>5610-1246-1-0008</v>
      </c>
    </row>
    <row r="1229" spans="1:14" ht="35.1" customHeight="1" x14ac:dyDescent="0.7">
      <c r="A1229" s="140">
        <v>9</v>
      </c>
      <c r="B1229" s="140" t="s">
        <v>2197</v>
      </c>
      <c r="C1229" s="143" t="s">
        <v>2215</v>
      </c>
      <c r="D1229" s="140" t="s">
        <v>2213</v>
      </c>
      <c r="E1229" s="143" t="s">
        <v>2216</v>
      </c>
      <c r="F1229" s="140" t="s">
        <v>2214</v>
      </c>
      <c r="G1229" s="143" t="s">
        <v>459</v>
      </c>
      <c r="H1229" s="140" t="s">
        <v>22</v>
      </c>
      <c r="I1229" s="140" t="s">
        <v>118</v>
      </c>
      <c r="J1229" s="159" t="s">
        <v>34</v>
      </c>
      <c r="K1229" s="191" t="s">
        <v>2217</v>
      </c>
      <c r="L1229" s="192">
        <v>44636</v>
      </c>
      <c r="M1229" s="23">
        <v>2481.1799999999998</v>
      </c>
      <c r="N1229" s="255" t="str">
        <f t="shared" si="17"/>
        <v>5610-1246-1-0009</v>
      </c>
    </row>
    <row r="1230" spans="1:14" s="11" customFormat="1" ht="35.1" customHeight="1" x14ac:dyDescent="0.7">
      <c r="A1230" s="140">
        <v>10</v>
      </c>
      <c r="B1230" s="140" t="s">
        <v>2198</v>
      </c>
      <c r="C1230" s="143" t="s">
        <v>2215</v>
      </c>
      <c r="D1230" s="140" t="s">
        <v>2213</v>
      </c>
      <c r="E1230" s="143" t="s">
        <v>2216</v>
      </c>
      <c r="F1230" s="140" t="s">
        <v>2214</v>
      </c>
      <c r="G1230" s="143" t="s">
        <v>459</v>
      </c>
      <c r="H1230" s="140" t="s">
        <v>22</v>
      </c>
      <c r="I1230" s="140" t="s">
        <v>118</v>
      </c>
      <c r="J1230" s="159" t="s">
        <v>34</v>
      </c>
      <c r="K1230" s="191" t="s">
        <v>2217</v>
      </c>
      <c r="L1230" s="192">
        <v>44636</v>
      </c>
      <c r="M1230" s="23">
        <v>2481.1799999999998</v>
      </c>
      <c r="N1230" s="255" t="str">
        <f t="shared" si="17"/>
        <v>5610-1246-1-0010</v>
      </c>
    </row>
    <row r="1231" spans="1:14" s="25" customFormat="1" ht="35.1" customHeight="1" x14ac:dyDescent="0.7">
      <c r="A1231" s="140">
        <v>11</v>
      </c>
      <c r="B1231" s="140" t="s">
        <v>2199</v>
      </c>
      <c r="C1231" s="143" t="s">
        <v>2215</v>
      </c>
      <c r="D1231" s="140" t="s">
        <v>2213</v>
      </c>
      <c r="E1231" s="143" t="s">
        <v>2216</v>
      </c>
      <c r="F1231" s="140" t="s">
        <v>2214</v>
      </c>
      <c r="G1231" s="143" t="s">
        <v>459</v>
      </c>
      <c r="H1231" s="140" t="s">
        <v>22</v>
      </c>
      <c r="I1231" s="140" t="s">
        <v>118</v>
      </c>
      <c r="J1231" s="159" t="s">
        <v>34</v>
      </c>
      <c r="K1231" s="191" t="s">
        <v>2217</v>
      </c>
      <c r="L1231" s="192">
        <v>44636</v>
      </c>
      <c r="M1231" s="23">
        <v>2481.1799999999998</v>
      </c>
      <c r="N1231" s="255" t="str">
        <f t="shared" si="17"/>
        <v>5610-1246-1-0011</v>
      </c>
    </row>
    <row r="1232" spans="1:14" s="25" customFormat="1" ht="35.1" customHeight="1" x14ac:dyDescent="0.7">
      <c r="A1232" s="140">
        <v>12</v>
      </c>
      <c r="B1232" s="140" t="s">
        <v>2200</v>
      </c>
      <c r="C1232" s="143" t="s">
        <v>2215</v>
      </c>
      <c r="D1232" s="140" t="s">
        <v>2213</v>
      </c>
      <c r="E1232" s="143" t="s">
        <v>2216</v>
      </c>
      <c r="F1232" s="140" t="s">
        <v>2214</v>
      </c>
      <c r="G1232" s="143" t="s">
        <v>459</v>
      </c>
      <c r="H1232" s="140" t="s">
        <v>22</v>
      </c>
      <c r="I1232" s="140" t="s">
        <v>118</v>
      </c>
      <c r="J1232" s="159" t="s">
        <v>34</v>
      </c>
      <c r="K1232" s="191" t="s">
        <v>2217</v>
      </c>
      <c r="L1232" s="192">
        <v>44636</v>
      </c>
      <c r="M1232" s="23">
        <v>2481.19</v>
      </c>
      <c r="N1232" s="255" t="str">
        <f t="shared" si="17"/>
        <v>5610-1246-1-0012</v>
      </c>
    </row>
    <row r="1233" spans="1:14" s="25" customFormat="1" ht="35.1" customHeight="1" x14ac:dyDescent="0.7">
      <c r="A1233" s="140">
        <v>13</v>
      </c>
      <c r="B1233" s="140" t="s">
        <v>2201</v>
      </c>
      <c r="C1233" s="143" t="s">
        <v>2215</v>
      </c>
      <c r="D1233" s="140" t="s">
        <v>2213</v>
      </c>
      <c r="E1233" s="143" t="s">
        <v>2216</v>
      </c>
      <c r="F1233" s="140" t="s">
        <v>2214</v>
      </c>
      <c r="G1233" s="143" t="s">
        <v>459</v>
      </c>
      <c r="H1233" s="140" t="s">
        <v>22</v>
      </c>
      <c r="I1233" s="140" t="s">
        <v>118</v>
      </c>
      <c r="J1233" s="159" t="s">
        <v>34</v>
      </c>
      <c r="K1233" s="191" t="s">
        <v>2217</v>
      </c>
      <c r="L1233" s="192">
        <v>44636</v>
      </c>
      <c r="M1233" s="23">
        <v>2481.1799999999998</v>
      </c>
      <c r="N1233" s="255" t="str">
        <f t="shared" si="17"/>
        <v>5610-1246-1-0013</v>
      </c>
    </row>
    <row r="1234" spans="1:14" s="25" customFormat="1" ht="35.1" customHeight="1" x14ac:dyDescent="0.7">
      <c r="A1234" s="140">
        <v>14</v>
      </c>
      <c r="B1234" s="140" t="s">
        <v>2202</v>
      </c>
      <c r="C1234" s="143" t="s">
        <v>2215</v>
      </c>
      <c r="D1234" s="140" t="s">
        <v>2213</v>
      </c>
      <c r="E1234" s="143" t="s">
        <v>2216</v>
      </c>
      <c r="F1234" s="140" t="s">
        <v>2214</v>
      </c>
      <c r="G1234" s="143" t="s">
        <v>459</v>
      </c>
      <c r="H1234" s="140" t="s">
        <v>22</v>
      </c>
      <c r="I1234" s="140" t="s">
        <v>118</v>
      </c>
      <c r="J1234" s="159" t="s">
        <v>34</v>
      </c>
      <c r="K1234" s="191" t="s">
        <v>2217</v>
      </c>
      <c r="L1234" s="192">
        <v>44636</v>
      </c>
      <c r="M1234" s="23">
        <v>2481.1799999999998</v>
      </c>
      <c r="N1234" s="255" t="str">
        <f t="shared" si="17"/>
        <v>5610-1246-1-0014</v>
      </c>
    </row>
    <row r="1235" spans="1:14" s="25" customFormat="1" ht="35.1" customHeight="1" x14ac:dyDescent="0.7">
      <c r="A1235" s="140">
        <v>15</v>
      </c>
      <c r="B1235" s="140" t="s">
        <v>2203</v>
      </c>
      <c r="C1235" s="143" t="s">
        <v>2215</v>
      </c>
      <c r="D1235" s="140" t="s">
        <v>2213</v>
      </c>
      <c r="E1235" s="143" t="s">
        <v>2216</v>
      </c>
      <c r="F1235" s="140" t="s">
        <v>2214</v>
      </c>
      <c r="G1235" s="143" t="s">
        <v>459</v>
      </c>
      <c r="H1235" s="140" t="s">
        <v>22</v>
      </c>
      <c r="I1235" s="140" t="s">
        <v>118</v>
      </c>
      <c r="J1235" s="159" t="s">
        <v>34</v>
      </c>
      <c r="K1235" s="191" t="s">
        <v>2217</v>
      </c>
      <c r="L1235" s="192">
        <v>44636</v>
      </c>
      <c r="M1235" s="23">
        <v>2481.1799999999998</v>
      </c>
      <c r="N1235" s="255" t="str">
        <f t="shared" si="17"/>
        <v>5610-1246-1-0015</v>
      </c>
    </row>
    <row r="1236" spans="1:14" s="25" customFormat="1" ht="35.1" customHeight="1" x14ac:dyDescent="0.7">
      <c r="A1236" s="140">
        <v>16</v>
      </c>
      <c r="B1236" s="140" t="s">
        <v>2204</v>
      </c>
      <c r="C1236" s="143" t="s">
        <v>2215</v>
      </c>
      <c r="D1236" s="140" t="s">
        <v>2213</v>
      </c>
      <c r="E1236" s="143" t="s">
        <v>2216</v>
      </c>
      <c r="F1236" s="140" t="s">
        <v>2214</v>
      </c>
      <c r="G1236" s="143" t="s">
        <v>459</v>
      </c>
      <c r="H1236" s="140" t="s">
        <v>22</v>
      </c>
      <c r="I1236" s="140" t="s">
        <v>118</v>
      </c>
      <c r="J1236" s="159" t="s">
        <v>34</v>
      </c>
      <c r="K1236" s="191" t="s">
        <v>2217</v>
      </c>
      <c r="L1236" s="192">
        <v>44636</v>
      </c>
      <c r="M1236" s="23">
        <v>2481.1799999999998</v>
      </c>
      <c r="N1236" s="255" t="str">
        <f t="shared" si="17"/>
        <v>5610-1246-1-0016</v>
      </c>
    </row>
    <row r="1237" spans="1:14" s="25" customFormat="1" ht="35.1" customHeight="1" x14ac:dyDescent="0.7">
      <c r="A1237" s="140">
        <v>17</v>
      </c>
      <c r="B1237" s="140" t="s">
        <v>2205</v>
      </c>
      <c r="C1237" s="143" t="s">
        <v>2215</v>
      </c>
      <c r="D1237" s="140" t="s">
        <v>2213</v>
      </c>
      <c r="E1237" s="143" t="s">
        <v>2216</v>
      </c>
      <c r="F1237" s="140" t="s">
        <v>2214</v>
      </c>
      <c r="G1237" s="143" t="s">
        <v>459</v>
      </c>
      <c r="H1237" s="140" t="s">
        <v>22</v>
      </c>
      <c r="I1237" s="140" t="s">
        <v>118</v>
      </c>
      <c r="J1237" s="159" t="s">
        <v>34</v>
      </c>
      <c r="K1237" s="191" t="s">
        <v>2217</v>
      </c>
      <c r="L1237" s="192">
        <v>44636</v>
      </c>
      <c r="M1237" s="23">
        <v>2481.1799999999998</v>
      </c>
      <c r="N1237" s="255" t="str">
        <f t="shared" si="17"/>
        <v>5610-1246-1-0017</v>
      </c>
    </row>
    <row r="1238" spans="1:14" s="25" customFormat="1" ht="35.1" customHeight="1" x14ac:dyDescent="0.7">
      <c r="A1238" s="140">
        <v>18</v>
      </c>
      <c r="B1238" s="140" t="s">
        <v>2206</v>
      </c>
      <c r="C1238" s="143" t="s">
        <v>2215</v>
      </c>
      <c r="D1238" s="140" t="s">
        <v>2213</v>
      </c>
      <c r="E1238" s="143" t="s">
        <v>2216</v>
      </c>
      <c r="F1238" s="140" t="s">
        <v>2214</v>
      </c>
      <c r="G1238" s="143" t="s">
        <v>459</v>
      </c>
      <c r="H1238" s="140" t="s">
        <v>22</v>
      </c>
      <c r="I1238" s="140" t="s">
        <v>118</v>
      </c>
      <c r="J1238" s="159" t="s">
        <v>34</v>
      </c>
      <c r="K1238" s="191" t="s">
        <v>2217</v>
      </c>
      <c r="L1238" s="192">
        <v>44636</v>
      </c>
      <c r="M1238" s="23">
        <v>2481.19</v>
      </c>
      <c r="N1238" s="255" t="str">
        <f t="shared" si="17"/>
        <v>5610-1246-1-0018</v>
      </c>
    </row>
    <row r="1239" spans="1:14" s="25" customFormat="1" ht="35.1" customHeight="1" x14ac:dyDescent="0.7">
      <c r="A1239" s="140">
        <v>19</v>
      </c>
      <c r="B1239" s="140" t="s">
        <v>2207</v>
      </c>
      <c r="C1239" s="143" t="s">
        <v>2215</v>
      </c>
      <c r="D1239" s="140" t="s">
        <v>2213</v>
      </c>
      <c r="E1239" s="143" t="s">
        <v>2216</v>
      </c>
      <c r="F1239" s="140" t="s">
        <v>2214</v>
      </c>
      <c r="G1239" s="143" t="s">
        <v>459</v>
      </c>
      <c r="H1239" s="140" t="s">
        <v>22</v>
      </c>
      <c r="I1239" s="140" t="s">
        <v>118</v>
      </c>
      <c r="J1239" s="159" t="s">
        <v>34</v>
      </c>
      <c r="K1239" s="191" t="s">
        <v>2217</v>
      </c>
      <c r="L1239" s="192">
        <v>44636</v>
      </c>
      <c r="M1239" s="23">
        <v>2481.1799999999998</v>
      </c>
      <c r="N1239" s="255" t="str">
        <f t="shared" si="17"/>
        <v>5610-1246-1-0019</v>
      </c>
    </row>
    <row r="1240" spans="1:14" s="25" customFormat="1" ht="35.1" customHeight="1" x14ac:dyDescent="0.7">
      <c r="A1240" s="140">
        <v>20</v>
      </c>
      <c r="B1240" s="140" t="s">
        <v>2208</v>
      </c>
      <c r="C1240" s="143" t="s">
        <v>2215</v>
      </c>
      <c r="D1240" s="140" t="s">
        <v>2213</v>
      </c>
      <c r="E1240" s="143" t="s">
        <v>2216</v>
      </c>
      <c r="F1240" s="140" t="s">
        <v>2214</v>
      </c>
      <c r="G1240" s="143" t="s">
        <v>459</v>
      </c>
      <c r="H1240" s="140" t="s">
        <v>22</v>
      </c>
      <c r="I1240" s="140" t="s">
        <v>118</v>
      </c>
      <c r="J1240" s="159" t="s">
        <v>34</v>
      </c>
      <c r="K1240" s="191" t="s">
        <v>2217</v>
      </c>
      <c r="L1240" s="192">
        <v>44636</v>
      </c>
      <c r="M1240" s="23">
        <v>2481.1799999999998</v>
      </c>
      <c r="N1240" s="255" t="str">
        <f t="shared" si="17"/>
        <v>5610-1246-1-0020</v>
      </c>
    </row>
    <row r="1241" spans="1:14" s="25" customFormat="1" ht="35.1" customHeight="1" x14ac:dyDescent="0.7">
      <c r="A1241" s="140">
        <v>21</v>
      </c>
      <c r="B1241" s="140" t="s">
        <v>2209</v>
      </c>
      <c r="C1241" s="143" t="s">
        <v>2215</v>
      </c>
      <c r="D1241" s="140" t="s">
        <v>2213</v>
      </c>
      <c r="E1241" s="143" t="s">
        <v>2216</v>
      </c>
      <c r="F1241" s="140" t="s">
        <v>2214</v>
      </c>
      <c r="G1241" s="143" t="s">
        <v>459</v>
      </c>
      <c r="H1241" s="140" t="s">
        <v>22</v>
      </c>
      <c r="I1241" s="140" t="s">
        <v>118</v>
      </c>
      <c r="J1241" s="159" t="s">
        <v>34</v>
      </c>
      <c r="K1241" s="191" t="s">
        <v>2217</v>
      </c>
      <c r="L1241" s="192">
        <v>44636</v>
      </c>
      <c r="M1241" s="23">
        <v>2481.1799999999998</v>
      </c>
      <c r="N1241" s="255" t="str">
        <f t="shared" si="17"/>
        <v>5610-1246-1-0021</v>
      </c>
    </row>
    <row r="1242" spans="1:14" s="25" customFormat="1" ht="35.1" customHeight="1" x14ac:dyDescent="0.7">
      <c r="A1242" s="140">
        <v>22</v>
      </c>
      <c r="B1242" s="140" t="s">
        <v>2210</v>
      </c>
      <c r="C1242" s="143" t="s">
        <v>2215</v>
      </c>
      <c r="D1242" s="140" t="s">
        <v>2213</v>
      </c>
      <c r="E1242" s="143" t="s">
        <v>2216</v>
      </c>
      <c r="F1242" s="140" t="s">
        <v>2214</v>
      </c>
      <c r="G1242" s="143" t="s">
        <v>459</v>
      </c>
      <c r="H1242" s="140" t="s">
        <v>22</v>
      </c>
      <c r="I1242" s="140" t="s">
        <v>118</v>
      </c>
      <c r="J1242" s="159" t="s">
        <v>34</v>
      </c>
      <c r="K1242" s="191" t="s">
        <v>2217</v>
      </c>
      <c r="L1242" s="192">
        <v>44636</v>
      </c>
      <c r="M1242" s="23">
        <v>2481.1799999999998</v>
      </c>
      <c r="N1242" s="255" t="str">
        <f t="shared" si="17"/>
        <v>5610-1246-1-0022</v>
      </c>
    </row>
    <row r="1243" spans="1:14" s="25" customFormat="1" ht="35.1" customHeight="1" x14ac:dyDescent="0.7">
      <c r="A1243" s="140">
        <v>23</v>
      </c>
      <c r="B1243" s="140" t="s">
        <v>2211</v>
      </c>
      <c r="C1243" s="143" t="s">
        <v>2215</v>
      </c>
      <c r="D1243" s="140" t="s">
        <v>2213</v>
      </c>
      <c r="E1243" s="143" t="s">
        <v>2216</v>
      </c>
      <c r="F1243" s="140" t="s">
        <v>2214</v>
      </c>
      <c r="G1243" s="143" t="s">
        <v>459</v>
      </c>
      <c r="H1243" s="140" t="s">
        <v>22</v>
      </c>
      <c r="I1243" s="140" t="s">
        <v>118</v>
      </c>
      <c r="J1243" s="159" t="s">
        <v>34</v>
      </c>
      <c r="K1243" s="191" t="s">
        <v>2217</v>
      </c>
      <c r="L1243" s="192">
        <v>44636</v>
      </c>
      <c r="M1243" s="23">
        <v>2481.1799999999998</v>
      </c>
      <c r="N1243" s="255" t="str">
        <f t="shared" si="17"/>
        <v>5610-1246-1-0023</v>
      </c>
    </row>
    <row r="1244" spans="1:14" s="25" customFormat="1" ht="35.1" customHeight="1" x14ac:dyDescent="0.7">
      <c r="A1244" s="140">
        <v>24</v>
      </c>
      <c r="B1244" s="140" t="s">
        <v>2212</v>
      </c>
      <c r="C1244" s="143" t="s">
        <v>2215</v>
      </c>
      <c r="D1244" s="140" t="s">
        <v>2213</v>
      </c>
      <c r="E1244" s="143" t="s">
        <v>2216</v>
      </c>
      <c r="F1244" s="140" t="s">
        <v>2214</v>
      </c>
      <c r="G1244" s="143" t="s">
        <v>459</v>
      </c>
      <c r="H1244" s="140" t="s">
        <v>22</v>
      </c>
      <c r="I1244" s="140" t="s">
        <v>118</v>
      </c>
      <c r="J1244" s="159" t="s">
        <v>34</v>
      </c>
      <c r="K1244" s="191" t="s">
        <v>2217</v>
      </c>
      <c r="L1244" s="192">
        <v>44636</v>
      </c>
      <c r="M1244" s="23">
        <v>2481.19</v>
      </c>
      <c r="N1244" s="255" t="str">
        <f t="shared" si="17"/>
        <v>5610-1246-1-0024</v>
      </c>
    </row>
    <row r="1245" spans="1:14" s="25" customFormat="1" ht="35.1" customHeight="1" x14ac:dyDescent="0.7">
      <c r="A1245" s="140">
        <v>25</v>
      </c>
      <c r="B1245" s="140" t="s">
        <v>2303</v>
      </c>
      <c r="C1245" s="143" t="s">
        <v>2215</v>
      </c>
      <c r="D1245" s="140" t="s">
        <v>2213</v>
      </c>
      <c r="E1245" s="143" t="s">
        <v>2216</v>
      </c>
      <c r="F1245" s="140" t="s">
        <v>2304</v>
      </c>
      <c r="G1245" s="143" t="s">
        <v>459</v>
      </c>
      <c r="H1245" s="140" t="s">
        <v>22</v>
      </c>
      <c r="I1245" s="140" t="s">
        <v>118</v>
      </c>
      <c r="J1245" s="159" t="s">
        <v>34</v>
      </c>
      <c r="K1245" s="191" t="s">
        <v>2305</v>
      </c>
      <c r="L1245" s="192">
        <v>44980</v>
      </c>
      <c r="M1245" s="23">
        <f>3462.67*1.16</f>
        <v>4016.6971999999996</v>
      </c>
      <c r="N1245" s="255" t="str">
        <f t="shared" si="17"/>
        <v>5610-1246-1-0025</v>
      </c>
    </row>
    <row r="1246" spans="1:14" s="25" customFormat="1" ht="35.1" customHeight="1" x14ac:dyDescent="0.7">
      <c r="A1246" s="140">
        <v>26</v>
      </c>
      <c r="B1246" s="140" t="s">
        <v>2306</v>
      </c>
      <c r="C1246" s="143" t="s">
        <v>2215</v>
      </c>
      <c r="D1246" s="140" t="s">
        <v>2213</v>
      </c>
      <c r="E1246" s="143" t="s">
        <v>2216</v>
      </c>
      <c r="F1246" s="140" t="s">
        <v>2304</v>
      </c>
      <c r="G1246" s="143" t="s">
        <v>459</v>
      </c>
      <c r="H1246" s="140" t="s">
        <v>22</v>
      </c>
      <c r="I1246" s="140" t="s">
        <v>118</v>
      </c>
      <c r="J1246" s="159" t="s">
        <v>34</v>
      </c>
      <c r="K1246" s="191" t="s">
        <v>2305</v>
      </c>
      <c r="L1246" s="192">
        <v>44980</v>
      </c>
      <c r="M1246" s="23">
        <f>3462.67*1.16</f>
        <v>4016.6971999999996</v>
      </c>
      <c r="N1246" s="255" t="str">
        <f t="shared" si="17"/>
        <v>5610-1246-1-0026</v>
      </c>
    </row>
    <row r="1247" spans="1:14" s="25" customFormat="1" ht="35.1" customHeight="1" x14ac:dyDescent="0.7">
      <c r="A1247" s="260"/>
      <c r="B1247"/>
      <c r="C1247" s="262"/>
      <c r="D1247" s="260"/>
      <c r="E1247" s="262"/>
      <c r="F1247" s="260"/>
      <c r="G1247" s="262"/>
      <c r="H1247" s="260"/>
      <c r="I1247" s="260"/>
      <c r="J1247" s="263"/>
      <c r="K1247" s="264"/>
      <c r="L1247" s="265"/>
      <c r="M1247" s="129"/>
      <c r="N1247" s="255"/>
    </row>
    <row r="1248" spans="1:14" s="25" customFormat="1" ht="35.1" customHeight="1" x14ac:dyDescent="0.7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 s="255"/>
    </row>
    <row r="1249" spans="1:14" s="25" customFormat="1" ht="35.1" customHeight="1" x14ac:dyDescent="0.7">
      <c r="A1249" s="18" t="s">
        <v>1189</v>
      </c>
      <c r="B1249" s="266"/>
      <c r="C1249"/>
      <c r="D1249"/>
      <c r="E1249"/>
      <c r="F1249"/>
      <c r="G1249"/>
      <c r="H1249"/>
      <c r="I1249"/>
      <c r="J1249"/>
      <c r="K1249"/>
      <c r="L1249"/>
      <c r="M1249"/>
      <c r="N1249" s="255"/>
    </row>
    <row r="1250" spans="1:14" s="25" customFormat="1" ht="35.1" customHeight="1" x14ac:dyDescent="0.7">
      <c r="A1250" s="156" t="s">
        <v>5</v>
      </c>
      <c r="B1250" s="156" t="s">
        <v>6</v>
      </c>
      <c r="C1250" s="156" t="s">
        <v>1</v>
      </c>
      <c r="D1250" s="156" t="s">
        <v>7</v>
      </c>
      <c r="E1250" s="156" t="s">
        <v>8</v>
      </c>
      <c r="F1250" s="156" t="s">
        <v>9</v>
      </c>
      <c r="G1250" s="156" t="s">
        <v>10</v>
      </c>
      <c r="H1250" s="156" t="s">
        <v>11</v>
      </c>
      <c r="I1250" s="156" t="s">
        <v>12</v>
      </c>
      <c r="J1250" s="156" t="s">
        <v>13</v>
      </c>
      <c r="K1250" s="156" t="s">
        <v>14</v>
      </c>
      <c r="L1250" s="156" t="s">
        <v>15</v>
      </c>
      <c r="M1250" s="156" t="s">
        <v>16</v>
      </c>
      <c r="N1250" s="255"/>
    </row>
    <row r="1251" spans="1:14" s="25" customFormat="1" ht="35.1" customHeight="1" x14ac:dyDescent="0.7">
      <c r="A1251" s="140">
        <v>1</v>
      </c>
      <c r="B1251" s="140" t="s">
        <v>1190</v>
      </c>
      <c r="C1251" s="143" t="s">
        <v>1191</v>
      </c>
      <c r="D1251" s="140" t="s">
        <v>19</v>
      </c>
      <c r="E1251" s="143" t="s">
        <v>1778</v>
      </c>
      <c r="F1251" s="140" t="s">
        <v>19</v>
      </c>
      <c r="G1251" s="140" t="s">
        <v>97</v>
      </c>
      <c r="H1251" s="140" t="s">
        <v>22</v>
      </c>
      <c r="I1251" s="13" t="s">
        <v>1852</v>
      </c>
      <c r="J1251" s="159" t="s">
        <v>34</v>
      </c>
      <c r="K1251" s="191" t="s">
        <v>135</v>
      </c>
      <c r="L1251" s="192"/>
      <c r="M1251" s="23">
        <v>3599.9</v>
      </c>
      <c r="N1251" s="255" t="str">
        <f t="shared" ref="N1251:N1310" si="18">B1250</f>
        <v>CÓDIGO</v>
      </c>
    </row>
    <row r="1252" spans="1:14" s="25" customFormat="1" ht="35.1" customHeight="1" x14ac:dyDescent="0.7">
      <c r="A1252" s="140">
        <v>2</v>
      </c>
      <c r="B1252" s="140" t="s">
        <v>1192</v>
      </c>
      <c r="C1252" s="143" t="s">
        <v>1193</v>
      </c>
      <c r="D1252" s="140" t="s">
        <v>1006</v>
      </c>
      <c r="E1252" s="143" t="s">
        <v>1239</v>
      </c>
      <c r="F1252" s="140" t="s">
        <v>1194</v>
      </c>
      <c r="G1252" s="140" t="s">
        <v>21</v>
      </c>
      <c r="H1252" s="140" t="s">
        <v>1780</v>
      </c>
      <c r="I1252" s="13" t="s">
        <v>43</v>
      </c>
      <c r="J1252" s="159" t="s">
        <v>34</v>
      </c>
      <c r="K1252" s="191"/>
      <c r="L1252" s="192">
        <v>42087</v>
      </c>
      <c r="M1252" s="23">
        <v>19464.53</v>
      </c>
      <c r="N1252" s="255" t="str">
        <f t="shared" si="18"/>
        <v>5620-1246-2-0001</v>
      </c>
    </row>
    <row r="1253" spans="1:14" s="25" customFormat="1" ht="35.1" customHeight="1" x14ac:dyDescent="0.7">
      <c r="A1253" s="140">
        <v>3</v>
      </c>
      <c r="B1253" s="140" t="s">
        <v>1195</v>
      </c>
      <c r="C1253" s="143" t="s">
        <v>1193</v>
      </c>
      <c r="D1253" s="140" t="s">
        <v>1006</v>
      </c>
      <c r="E1253" s="143" t="s">
        <v>1779</v>
      </c>
      <c r="F1253" s="140" t="s">
        <v>1196</v>
      </c>
      <c r="G1253" s="140" t="s">
        <v>21</v>
      </c>
      <c r="H1253" s="140" t="s">
        <v>1782</v>
      </c>
      <c r="I1253" s="13" t="s">
        <v>3416</v>
      </c>
      <c r="J1253" s="159" t="s">
        <v>34</v>
      </c>
      <c r="K1253" s="191"/>
      <c r="L1253" s="192">
        <v>42349</v>
      </c>
      <c r="M1253" s="23">
        <v>15157.100738461537</v>
      </c>
      <c r="N1253" s="255" t="str">
        <f t="shared" si="18"/>
        <v>5620-1246-2-0003</v>
      </c>
    </row>
    <row r="1254" spans="1:14" s="25" customFormat="1" ht="35.1" customHeight="1" x14ac:dyDescent="0.7">
      <c r="A1254" s="140">
        <v>4</v>
      </c>
      <c r="B1254" s="140" t="s">
        <v>1197</v>
      </c>
      <c r="C1254" s="143" t="s">
        <v>1193</v>
      </c>
      <c r="D1254" s="140" t="s">
        <v>1006</v>
      </c>
      <c r="E1254" s="143" t="s">
        <v>1239</v>
      </c>
      <c r="F1254" s="140" t="s">
        <v>1198</v>
      </c>
      <c r="G1254" s="140" t="s">
        <v>21</v>
      </c>
      <c r="H1254" s="140" t="s">
        <v>1783</v>
      </c>
      <c r="I1254" s="13" t="s">
        <v>2262</v>
      </c>
      <c r="J1254" s="159" t="s">
        <v>34</v>
      </c>
      <c r="K1254" s="191"/>
      <c r="L1254" s="192">
        <v>42349</v>
      </c>
      <c r="M1254" s="23">
        <v>15157.100738461537</v>
      </c>
      <c r="N1254" s="255" t="str">
        <f t="shared" si="18"/>
        <v>5620-1246-2-0014</v>
      </c>
    </row>
    <row r="1255" spans="1:14" s="25" customFormat="1" ht="35.1" customHeight="1" x14ac:dyDescent="0.7">
      <c r="A1255" s="140">
        <v>5</v>
      </c>
      <c r="B1255" s="140" t="s">
        <v>1199</v>
      </c>
      <c r="C1255" s="143" t="s">
        <v>1193</v>
      </c>
      <c r="D1255" s="140" t="s">
        <v>1006</v>
      </c>
      <c r="E1255" s="143" t="s">
        <v>1239</v>
      </c>
      <c r="F1255" s="140" t="s">
        <v>1194</v>
      </c>
      <c r="G1255" s="140" t="s">
        <v>21</v>
      </c>
      <c r="H1255" s="159" t="s">
        <v>1788</v>
      </c>
      <c r="I1255" s="13" t="s">
        <v>3517</v>
      </c>
      <c r="J1255" s="159" t="s">
        <v>59</v>
      </c>
      <c r="K1255" s="191"/>
      <c r="L1255" s="192">
        <v>42087</v>
      </c>
      <c r="M1255" s="23">
        <v>19464.53</v>
      </c>
      <c r="N1255" s="255" t="str">
        <f t="shared" si="18"/>
        <v>5620-1246-2-0004</v>
      </c>
    </row>
    <row r="1256" spans="1:14" s="25" customFormat="1" ht="35.1" customHeight="1" x14ac:dyDescent="0.7">
      <c r="A1256" s="140">
        <v>6</v>
      </c>
      <c r="B1256" s="140" t="s">
        <v>1200</v>
      </c>
      <c r="C1256" s="143" t="s">
        <v>1193</v>
      </c>
      <c r="D1256" s="140" t="s">
        <v>1006</v>
      </c>
      <c r="E1256" s="143" t="s">
        <v>1239</v>
      </c>
      <c r="F1256" s="140" t="s">
        <v>1201</v>
      </c>
      <c r="G1256" s="140" t="s">
        <v>21</v>
      </c>
      <c r="H1256" s="159" t="s">
        <v>1789</v>
      </c>
      <c r="I1256" s="13" t="s">
        <v>3517</v>
      </c>
      <c r="J1256" s="159" t="s">
        <v>59</v>
      </c>
      <c r="K1256" s="191"/>
      <c r="L1256" s="192">
        <v>42349</v>
      </c>
      <c r="M1256" s="23">
        <v>15157.100738461537</v>
      </c>
      <c r="N1256" s="255" t="str">
        <f t="shared" si="18"/>
        <v>5620-1246-2-0005</v>
      </c>
    </row>
    <row r="1257" spans="1:14" ht="35.1" customHeight="1" x14ac:dyDescent="0.7">
      <c r="A1257" s="140">
        <v>7</v>
      </c>
      <c r="B1257" s="140" t="s">
        <v>1202</v>
      </c>
      <c r="C1257" s="143" t="s">
        <v>1193</v>
      </c>
      <c r="D1257" s="140" t="s">
        <v>1006</v>
      </c>
      <c r="E1257" s="143" t="s">
        <v>1239</v>
      </c>
      <c r="F1257" s="140" t="s">
        <v>1203</v>
      </c>
      <c r="G1257" s="140" t="s">
        <v>21</v>
      </c>
      <c r="H1257" s="140" t="s">
        <v>1790</v>
      </c>
      <c r="I1257" s="13" t="s">
        <v>33</v>
      </c>
      <c r="J1257" s="159" t="s">
        <v>34</v>
      </c>
      <c r="K1257" s="191"/>
      <c r="L1257" s="192">
        <v>42349</v>
      </c>
      <c r="M1257" s="23">
        <v>15157.100738461537</v>
      </c>
      <c r="N1257" s="255" t="str">
        <f t="shared" si="18"/>
        <v>5620-1246-2-0006</v>
      </c>
    </row>
    <row r="1258" spans="1:14" ht="35.1" customHeight="1" x14ac:dyDescent="0.7">
      <c r="A1258" s="140">
        <v>8</v>
      </c>
      <c r="B1258" s="140" t="s">
        <v>1204</v>
      </c>
      <c r="C1258" s="143" t="s">
        <v>1193</v>
      </c>
      <c r="D1258" s="140" t="s">
        <v>1006</v>
      </c>
      <c r="E1258" s="143" t="s">
        <v>1239</v>
      </c>
      <c r="F1258" s="140" t="s">
        <v>1205</v>
      </c>
      <c r="G1258" s="140" t="s">
        <v>21</v>
      </c>
      <c r="H1258" s="140" t="s">
        <v>1205</v>
      </c>
      <c r="I1258" s="13" t="s">
        <v>2402</v>
      </c>
      <c r="J1258" s="159" t="s">
        <v>59</v>
      </c>
      <c r="K1258" s="191"/>
      <c r="L1258" s="192">
        <v>42349</v>
      </c>
      <c r="M1258" s="23">
        <v>15157.1</v>
      </c>
      <c r="N1258" s="255" t="str">
        <f t="shared" si="18"/>
        <v>5620-1246-2-0007</v>
      </c>
    </row>
    <row r="1259" spans="1:14" ht="35.1" customHeight="1" x14ac:dyDescent="0.7">
      <c r="A1259" s="140">
        <v>9</v>
      </c>
      <c r="B1259" s="140" t="s">
        <v>1206</v>
      </c>
      <c r="C1259" s="143" t="s">
        <v>1193</v>
      </c>
      <c r="D1259" s="140" t="s">
        <v>1006</v>
      </c>
      <c r="E1259" s="143" t="s">
        <v>1239</v>
      </c>
      <c r="F1259" s="140" t="s">
        <v>1194</v>
      </c>
      <c r="G1259" s="140" t="s">
        <v>21</v>
      </c>
      <c r="H1259" s="140" t="s">
        <v>1781</v>
      </c>
      <c r="I1259" s="13" t="s">
        <v>2262</v>
      </c>
      <c r="J1259" s="159" t="s">
        <v>34</v>
      </c>
      <c r="K1259" s="191"/>
      <c r="L1259" s="192">
        <v>42087</v>
      </c>
      <c r="M1259" s="23">
        <v>19464.53</v>
      </c>
      <c r="N1259" s="255" t="str">
        <f t="shared" si="18"/>
        <v>5620-1246-2-0031</v>
      </c>
    </row>
    <row r="1260" spans="1:14" s="11" customFormat="1" ht="35.1" customHeight="1" x14ac:dyDescent="0.7">
      <c r="A1260" s="140">
        <v>10</v>
      </c>
      <c r="B1260" s="140" t="s">
        <v>1207</v>
      </c>
      <c r="C1260" s="143" t="s">
        <v>1193</v>
      </c>
      <c r="D1260" s="140" t="s">
        <v>1006</v>
      </c>
      <c r="E1260" s="143" t="s">
        <v>1239</v>
      </c>
      <c r="F1260" s="140" t="s">
        <v>1194</v>
      </c>
      <c r="G1260" s="140" t="s">
        <v>21</v>
      </c>
      <c r="H1260" s="140" t="s">
        <v>1806</v>
      </c>
      <c r="I1260" s="13" t="s">
        <v>2262</v>
      </c>
      <c r="J1260" s="159" t="s">
        <v>34</v>
      </c>
      <c r="K1260" s="191"/>
      <c r="L1260" s="192">
        <v>42087</v>
      </c>
      <c r="M1260" s="23">
        <v>19464.53</v>
      </c>
      <c r="N1260" s="255" t="str">
        <f t="shared" si="18"/>
        <v>5620-1246-2-0008</v>
      </c>
    </row>
    <row r="1261" spans="1:14" s="25" customFormat="1" ht="35.1" customHeight="1" x14ac:dyDescent="0.7">
      <c r="A1261" s="140">
        <v>11</v>
      </c>
      <c r="B1261" s="140" t="s">
        <v>1208</v>
      </c>
      <c r="C1261" s="143" t="s">
        <v>1193</v>
      </c>
      <c r="D1261" s="140" t="s">
        <v>1006</v>
      </c>
      <c r="E1261" s="143" t="s">
        <v>1239</v>
      </c>
      <c r="F1261" s="140" t="s">
        <v>1194</v>
      </c>
      <c r="G1261" s="140" t="s">
        <v>21</v>
      </c>
      <c r="H1261" s="140" t="s">
        <v>1791</v>
      </c>
      <c r="I1261" s="13" t="s">
        <v>2371</v>
      </c>
      <c r="J1261" s="159" t="s">
        <v>34</v>
      </c>
      <c r="K1261" s="191"/>
      <c r="L1261" s="192">
        <v>42087</v>
      </c>
      <c r="M1261" s="23">
        <v>19464.53</v>
      </c>
      <c r="N1261" s="255" t="str">
        <f t="shared" si="18"/>
        <v>5620-1246-2-0009</v>
      </c>
    </row>
    <row r="1262" spans="1:14" s="25" customFormat="1" ht="35.1" customHeight="1" x14ac:dyDescent="0.7">
      <c r="A1262" s="140">
        <v>12</v>
      </c>
      <c r="B1262" s="140" t="s">
        <v>1209</v>
      </c>
      <c r="C1262" s="143" t="s">
        <v>1193</v>
      </c>
      <c r="D1262" s="140" t="s">
        <v>1006</v>
      </c>
      <c r="E1262" s="143" t="s">
        <v>1239</v>
      </c>
      <c r="F1262" s="140" t="s">
        <v>1210</v>
      </c>
      <c r="G1262" s="140" t="s">
        <v>21</v>
      </c>
      <c r="H1262" s="140" t="s">
        <v>1792</v>
      </c>
      <c r="I1262" s="13" t="s">
        <v>2262</v>
      </c>
      <c r="J1262" s="159" t="s">
        <v>34</v>
      </c>
      <c r="K1262" s="191"/>
      <c r="L1262" s="192">
        <v>42349</v>
      </c>
      <c r="M1262" s="23">
        <v>15157.100738461537</v>
      </c>
      <c r="N1262" s="255" t="str">
        <f t="shared" si="18"/>
        <v>5620-1246-2-0010</v>
      </c>
    </row>
    <row r="1263" spans="1:14" s="25" customFormat="1" ht="35.1" customHeight="1" x14ac:dyDescent="0.7">
      <c r="A1263" s="140">
        <v>13</v>
      </c>
      <c r="B1263" s="140" t="s">
        <v>1211</v>
      </c>
      <c r="C1263" s="143" t="s">
        <v>1193</v>
      </c>
      <c r="D1263" s="140" t="s">
        <v>1006</v>
      </c>
      <c r="E1263" s="143" t="s">
        <v>1239</v>
      </c>
      <c r="F1263" s="140" t="s">
        <v>1212</v>
      </c>
      <c r="G1263" s="140" t="s">
        <v>21</v>
      </c>
      <c r="H1263" s="140" t="s">
        <v>1793</v>
      </c>
      <c r="I1263" s="13" t="s">
        <v>2371</v>
      </c>
      <c r="J1263" s="159" t="s">
        <v>34</v>
      </c>
      <c r="K1263" s="191"/>
      <c r="L1263" s="192">
        <v>42349</v>
      </c>
      <c r="M1263" s="23">
        <v>15157.100738461537</v>
      </c>
      <c r="N1263" s="255" t="str">
        <f t="shared" si="18"/>
        <v>5620-1246-2-0011</v>
      </c>
    </row>
    <row r="1264" spans="1:14" s="25" customFormat="1" ht="35.1" customHeight="1" x14ac:dyDescent="0.7">
      <c r="A1264" s="140">
        <v>14</v>
      </c>
      <c r="B1264" s="140" t="s">
        <v>1213</v>
      </c>
      <c r="C1264" s="143" t="s">
        <v>1214</v>
      </c>
      <c r="D1264" s="140" t="s">
        <v>1215</v>
      </c>
      <c r="E1264" s="143" t="s">
        <v>2</v>
      </c>
      <c r="F1264" s="140">
        <v>14</v>
      </c>
      <c r="G1264" s="24" t="s">
        <v>764</v>
      </c>
      <c r="H1264" s="140"/>
      <c r="I1264" s="13" t="s">
        <v>2262</v>
      </c>
      <c r="J1264" s="159" t="s">
        <v>34</v>
      </c>
      <c r="K1264" s="191"/>
      <c r="L1264" s="192"/>
      <c r="M1264" s="23">
        <v>2599.9899999999998</v>
      </c>
      <c r="N1264" s="255" t="str">
        <f t="shared" si="18"/>
        <v>5620-1246-2-0012</v>
      </c>
    </row>
    <row r="1265" spans="1:14" s="25" customFormat="1" ht="35.1" customHeight="1" x14ac:dyDescent="0.7">
      <c r="A1265" s="140">
        <v>15</v>
      </c>
      <c r="B1265" s="140" t="s">
        <v>1216</v>
      </c>
      <c r="C1265" s="143" t="s">
        <v>1193</v>
      </c>
      <c r="D1265" s="140" t="s">
        <v>1006</v>
      </c>
      <c r="E1265" s="143" t="s">
        <v>1239</v>
      </c>
      <c r="F1265" s="140" t="s">
        <v>1194</v>
      </c>
      <c r="G1265" s="140" t="s">
        <v>21</v>
      </c>
      <c r="H1265" s="140" t="s">
        <v>1794</v>
      </c>
      <c r="I1265" s="13" t="s">
        <v>182</v>
      </c>
      <c r="J1265" s="159" t="s">
        <v>34</v>
      </c>
      <c r="K1265" s="191"/>
      <c r="L1265" s="192">
        <v>42087</v>
      </c>
      <c r="M1265" s="23">
        <v>19464.53</v>
      </c>
      <c r="N1265" s="255" t="str">
        <f t="shared" si="18"/>
        <v>5620-1246-2-0013</v>
      </c>
    </row>
    <row r="1266" spans="1:14" s="25" customFormat="1" ht="35.1" customHeight="1" x14ac:dyDescent="0.7">
      <c r="A1266" s="140">
        <v>16</v>
      </c>
      <c r="B1266" s="140" t="s">
        <v>1217</v>
      </c>
      <c r="C1266" s="143" t="s">
        <v>1193</v>
      </c>
      <c r="D1266" s="140" t="s">
        <v>1006</v>
      </c>
      <c r="E1266" s="143" t="s">
        <v>1239</v>
      </c>
      <c r="F1266" s="140" t="s">
        <v>1194</v>
      </c>
      <c r="G1266" s="140" t="s">
        <v>21</v>
      </c>
      <c r="H1266" s="140" t="s">
        <v>1795</v>
      </c>
      <c r="I1266" s="13" t="s">
        <v>182</v>
      </c>
      <c r="J1266" s="159" t="s">
        <v>34</v>
      </c>
      <c r="K1266" s="191"/>
      <c r="L1266" s="192">
        <v>42087</v>
      </c>
      <c r="M1266" s="23">
        <v>19464.53</v>
      </c>
      <c r="N1266" s="255" t="str">
        <f t="shared" si="18"/>
        <v>5620-1246-2-0015</v>
      </c>
    </row>
    <row r="1267" spans="1:14" s="25" customFormat="1" ht="35.1" customHeight="1" x14ac:dyDescent="0.7">
      <c r="A1267" s="140">
        <v>17</v>
      </c>
      <c r="B1267" s="140" t="s">
        <v>1218</v>
      </c>
      <c r="C1267" s="143" t="s">
        <v>1193</v>
      </c>
      <c r="D1267" s="140" t="s">
        <v>1006</v>
      </c>
      <c r="E1267" s="143" t="s">
        <v>1239</v>
      </c>
      <c r="F1267" s="140" t="s">
        <v>1219</v>
      </c>
      <c r="G1267" s="140" t="s">
        <v>21</v>
      </c>
      <c r="H1267" s="140" t="s">
        <v>1784</v>
      </c>
      <c r="I1267" s="13" t="s">
        <v>182</v>
      </c>
      <c r="J1267" s="159" t="s">
        <v>59</v>
      </c>
      <c r="K1267" s="191"/>
      <c r="L1267" s="192">
        <v>42349</v>
      </c>
      <c r="M1267" s="23">
        <v>15157.100738461537</v>
      </c>
      <c r="N1267" s="255" t="str">
        <f t="shared" si="18"/>
        <v>5620-1246-2-0016</v>
      </c>
    </row>
    <row r="1268" spans="1:14" s="25" customFormat="1" ht="35.1" customHeight="1" x14ac:dyDescent="0.7">
      <c r="A1268" s="140">
        <v>18</v>
      </c>
      <c r="B1268" s="140" t="s">
        <v>1220</v>
      </c>
      <c r="C1268" s="143" t="s">
        <v>1193</v>
      </c>
      <c r="D1268" s="140" t="s">
        <v>1006</v>
      </c>
      <c r="E1268" s="143" t="s">
        <v>1239</v>
      </c>
      <c r="F1268" s="140" t="s">
        <v>1221</v>
      </c>
      <c r="G1268" s="140" t="s">
        <v>21</v>
      </c>
      <c r="H1268" s="140" t="s">
        <v>1785</v>
      </c>
      <c r="I1268" s="13" t="s">
        <v>182</v>
      </c>
      <c r="J1268" s="159" t="s">
        <v>59</v>
      </c>
      <c r="K1268" s="191"/>
      <c r="L1268" s="192">
        <v>42349</v>
      </c>
      <c r="M1268" s="23">
        <v>15157.100738461537</v>
      </c>
      <c r="N1268" s="255" t="str">
        <f t="shared" si="18"/>
        <v>5620-1246-2-0017</v>
      </c>
    </row>
    <row r="1269" spans="1:14" s="25" customFormat="1" ht="35.1" customHeight="1" x14ac:dyDescent="0.7">
      <c r="A1269" s="140">
        <v>19</v>
      </c>
      <c r="B1269" s="140" t="s">
        <v>1222</v>
      </c>
      <c r="C1269" s="143" t="s">
        <v>1193</v>
      </c>
      <c r="D1269" s="140" t="s">
        <v>1006</v>
      </c>
      <c r="E1269" s="143" t="s">
        <v>1239</v>
      </c>
      <c r="F1269" s="140" t="s">
        <v>1223</v>
      </c>
      <c r="G1269" s="140" t="s">
        <v>21</v>
      </c>
      <c r="H1269" s="140" t="s">
        <v>1786</v>
      </c>
      <c r="I1269" s="13" t="s">
        <v>33</v>
      </c>
      <c r="J1269" s="159" t="s">
        <v>34</v>
      </c>
      <c r="K1269" s="191"/>
      <c r="L1269" s="192">
        <v>42349</v>
      </c>
      <c r="M1269" s="23">
        <v>15157.100738461537</v>
      </c>
      <c r="N1269" s="255" t="str">
        <f t="shared" si="18"/>
        <v>5620-1246-2-0018</v>
      </c>
    </row>
    <row r="1270" spans="1:14" s="25" customFormat="1" ht="35.1" customHeight="1" x14ac:dyDescent="0.7">
      <c r="A1270" s="140">
        <v>20</v>
      </c>
      <c r="B1270" s="140" t="s">
        <v>1224</v>
      </c>
      <c r="C1270" s="143" t="s">
        <v>1193</v>
      </c>
      <c r="D1270" s="140" t="s">
        <v>1006</v>
      </c>
      <c r="E1270" s="143" t="s">
        <v>1239</v>
      </c>
      <c r="F1270" s="140" t="s">
        <v>1225</v>
      </c>
      <c r="G1270" s="140" t="s">
        <v>21</v>
      </c>
      <c r="H1270" s="140" t="s">
        <v>1787</v>
      </c>
      <c r="I1270" s="13" t="s">
        <v>136</v>
      </c>
      <c r="J1270" s="159" t="s">
        <v>34</v>
      </c>
      <c r="K1270" s="191"/>
      <c r="L1270" s="192">
        <v>42349</v>
      </c>
      <c r="M1270" s="23">
        <v>15157.100738461537</v>
      </c>
      <c r="N1270" s="255" t="str">
        <f t="shared" si="18"/>
        <v>5620-1246-2-0019</v>
      </c>
    </row>
    <row r="1271" spans="1:14" s="25" customFormat="1" ht="35.1" customHeight="1" x14ac:dyDescent="0.7">
      <c r="A1271" s="140">
        <v>21</v>
      </c>
      <c r="B1271" s="140" t="s">
        <v>1226</v>
      </c>
      <c r="C1271" s="143" t="s">
        <v>1193</v>
      </c>
      <c r="D1271" s="140" t="s">
        <v>1006</v>
      </c>
      <c r="E1271" s="143" t="s">
        <v>1239</v>
      </c>
      <c r="F1271" s="140" t="s">
        <v>1227</v>
      </c>
      <c r="G1271" s="140" t="s">
        <v>21</v>
      </c>
      <c r="H1271" s="140" t="s">
        <v>1796</v>
      </c>
      <c r="I1271" s="13" t="s">
        <v>2260</v>
      </c>
      <c r="J1271" s="159" t="s">
        <v>34</v>
      </c>
      <c r="K1271" s="191"/>
      <c r="L1271" s="192">
        <v>42349</v>
      </c>
      <c r="M1271" s="23">
        <v>15157.100738461537</v>
      </c>
      <c r="N1271" s="255" t="str">
        <f t="shared" si="18"/>
        <v>5620-1246-2-0020</v>
      </c>
    </row>
    <row r="1272" spans="1:14" s="25" customFormat="1" ht="35.1" customHeight="1" x14ac:dyDescent="0.7">
      <c r="A1272" s="140">
        <v>22</v>
      </c>
      <c r="B1272" s="325" t="s">
        <v>1228</v>
      </c>
      <c r="C1272" s="143" t="s">
        <v>1193</v>
      </c>
      <c r="D1272" s="140" t="s">
        <v>1006</v>
      </c>
      <c r="E1272" s="143" t="s">
        <v>1239</v>
      </c>
      <c r="F1272" s="140" t="s">
        <v>1229</v>
      </c>
      <c r="G1272" s="140" t="s">
        <v>21</v>
      </c>
      <c r="H1272" s="140" t="s">
        <v>1797</v>
      </c>
      <c r="I1272" s="12" t="s">
        <v>3469</v>
      </c>
      <c r="J1272" s="159" t="s">
        <v>34</v>
      </c>
      <c r="K1272" s="191"/>
      <c r="L1272" s="192">
        <v>42349</v>
      </c>
      <c r="M1272" s="23">
        <v>15157.100738461537</v>
      </c>
      <c r="N1272" s="255" t="str">
        <f t="shared" si="18"/>
        <v>5620-1246-2-0021</v>
      </c>
    </row>
    <row r="1273" spans="1:14" s="25" customFormat="1" ht="35.1" customHeight="1" x14ac:dyDescent="0.7">
      <c r="A1273" s="140">
        <v>23</v>
      </c>
      <c r="B1273" s="140" t="s">
        <v>1230</v>
      </c>
      <c r="C1273" s="143" t="s">
        <v>1193</v>
      </c>
      <c r="D1273" s="140" t="s">
        <v>1006</v>
      </c>
      <c r="E1273" s="143" t="s">
        <v>1239</v>
      </c>
      <c r="F1273" s="140" t="s">
        <v>1194</v>
      </c>
      <c r="G1273" s="140" t="s">
        <v>21</v>
      </c>
      <c r="H1273" s="140" t="s">
        <v>1798</v>
      </c>
      <c r="I1273" s="13" t="s">
        <v>73</v>
      </c>
      <c r="J1273" s="159" t="s">
        <v>34</v>
      </c>
      <c r="K1273" s="191"/>
      <c r="L1273" s="192">
        <v>42087</v>
      </c>
      <c r="M1273" s="23">
        <v>19464.53</v>
      </c>
      <c r="N1273" s="255" t="str">
        <f t="shared" si="18"/>
        <v>5620-1246-2-0022</v>
      </c>
    </row>
    <row r="1274" spans="1:14" s="25" customFormat="1" ht="35.1" customHeight="1" x14ac:dyDescent="0.7">
      <c r="A1274" s="140">
        <v>24</v>
      </c>
      <c r="B1274" s="140" t="s">
        <v>1231</v>
      </c>
      <c r="C1274" s="143" t="s">
        <v>1193</v>
      </c>
      <c r="D1274" s="140" t="s">
        <v>1006</v>
      </c>
      <c r="E1274" s="143" t="s">
        <v>1239</v>
      </c>
      <c r="F1274" s="140" t="s">
        <v>1194</v>
      </c>
      <c r="G1274" s="140" t="s">
        <v>21</v>
      </c>
      <c r="H1274" s="140" t="s">
        <v>1799</v>
      </c>
      <c r="I1274" s="13" t="s">
        <v>2252</v>
      </c>
      <c r="J1274" s="159" t="s">
        <v>59</v>
      </c>
      <c r="K1274" s="191"/>
      <c r="L1274" s="192">
        <v>42087</v>
      </c>
      <c r="M1274" s="23">
        <v>19464.53</v>
      </c>
      <c r="N1274" s="255" t="str">
        <f t="shared" si="18"/>
        <v>5620-1246-2-0028</v>
      </c>
    </row>
    <row r="1275" spans="1:14" s="25" customFormat="1" ht="35.1" customHeight="1" x14ac:dyDescent="0.7">
      <c r="A1275" s="140">
        <v>25</v>
      </c>
      <c r="B1275" s="140" t="s">
        <v>1232</v>
      </c>
      <c r="C1275" s="143" t="s">
        <v>1193</v>
      </c>
      <c r="D1275" s="140" t="s">
        <v>1006</v>
      </c>
      <c r="E1275" s="143" t="s">
        <v>1239</v>
      </c>
      <c r="F1275" s="140" t="s">
        <v>1194</v>
      </c>
      <c r="G1275" s="140" t="s">
        <v>21</v>
      </c>
      <c r="H1275" s="140" t="s">
        <v>1800</v>
      </c>
      <c r="I1275" s="13" t="s">
        <v>2252</v>
      </c>
      <c r="J1275" s="159" t="s">
        <v>34</v>
      </c>
      <c r="K1275" s="191"/>
      <c r="L1275" s="192">
        <v>42087</v>
      </c>
      <c r="M1275" s="23">
        <v>19464.52</v>
      </c>
      <c r="N1275" s="255" t="str">
        <f t="shared" si="18"/>
        <v>5620-1246-2-0029</v>
      </c>
    </row>
    <row r="1276" spans="1:14" s="25" customFormat="1" ht="35.1" customHeight="1" x14ac:dyDescent="0.7">
      <c r="A1276" s="140">
        <v>26</v>
      </c>
      <c r="B1276" s="140" t="s">
        <v>1233</v>
      </c>
      <c r="C1276" s="143" t="s">
        <v>1234</v>
      </c>
      <c r="D1276" s="140" t="s">
        <v>1801</v>
      </c>
      <c r="E1276" s="143" t="s">
        <v>1802</v>
      </c>
      <c r="F1276" s="140" t="s">
        <v>1235</v>
      </c>
      <c r="G1276" s="140" t="s">
        <v>1803</v>
      </c>
      <c r="H1276" s="140">
        <v>10191667</v>
      </c>
      <c r="I1276" s="13" t="s">
        <v>2262</v>
      </c>
      <c r="J1276" s="159" t="s">
        <v>34</v>
      </c>
      <c r="K1276" s="191"/>
      <c r="L1276" s="192">
        <v>42369</v>
      </c>
      <c r="M1276" s="23">
        <v>29510.41</v>
      </c>
      <c r="N1276" s="255" t="str">
        <f t="shared" si="18"/>
        <v>5620-1246-2-0030</v>
      </c>
    </row>
    <row r="1277" spans="1:14" s="25" customFormat="1" ht="35.1" customHeight="1" x14ac:dyDescent="0.7">
      <c r="A1277" s="140">
        <v>27</v>
      </c>
      <c r="B1277" s="140" t="s">
        <v>1236</v>
      </c>
      <c r="C1277" s="143" t="s">
        <v>1237</v>
      </c>
      <c r="D1277" s="140" t="s">
        <v>19</v>
      </c>
      <c r="E1277" s="143" t="s">
        <v>1804</v>
      </c>
      <c r="F1277" s="140" t="s">
        <v>19</v>
      </c>
      <c r="G1277" s="140" t="s">
        <v>643</v>
      </c>
      <c r="H1277" s="140" t="s">
        <v>22</v>
      </c>
      <c r="I1277" s="13" t="s">
        <v>1852</v>
      </c>
      <c r="J1277" s="159" t="s">
        <v>24</v>
      </c>
      <c r="K1277" s="191" t="s">
        <v>135</v>
      </c>
      <c r="L1277" s="192">
        <v>43046</v>
      </c>
      <c r="M1277" s="23">
        <v>2496.09</v>
      </c>
      <c r="N1277" s="255" t="str">
        <f t="shared" si="18"/>
        <v>5620-1246-2-0032</v>
      </c>
    </row>
    <row r="1278" spans="1:14" s="25" customFormat="1" ht="35.1" customHeight="1" x14ac:dyDescent="0.7">
      <c r="A1278" s="140">
        <v>28</v>
      </c>
      <c r="B1278" s="140" t="s">
        <v>1238</v>
      </c>
      <c r="C1278" s="143" t="s">
        <v>1193</v>
      </c>
      <c r="D1278" s="140" t="s">
        <v>1006</v>
      </c>
      <c r="E1278" s="143" t="s">
        <v>1239</v>
      </c>
      <c r="F1278" s="140" t="s">
        <v>1240</v>
      </c>
      <c r="G1278" s="140" t="s">
        <v>21</v>
      </c>
      <c r="H1278" s="140" t="s">
        <v>1241</v>
      </c>
      <c r="I1278" s="13" t="s">
        <v>266</v>
      </c>
      <c r="J1278" s="159" t="s">
        <v>34</v>
      </c>
      <c r="K1278" s="191" t="s">
        <v>308</v>
      </c>
      <c r="L1278" s="192">
        <v>43299</v>
      </c>
      <c r="M1278" s="23">
        <v>17980</v>
      </c>
      <c r="N1278" s="255" t="str">
        <f t="shared" si="18"/>
        <v>5620-1246-2-0033</v>
      </c>
    </row>
    <row r="1279" spans="1:14" s="25" customFormat="1" ht="35.1" customHeight="1" x14ac:dyDescent="0.7">
      <c r="A1279" s="140">
        <v>29</v>
      </c>
      <c r="B1279" s="140" t="s">
        <v>1242</v>
      </c>
      <c r="C1279" s="143" t="s">
        <v>1193</v>
      </c>
      <c r="D1279" s="140" t="s">
        <v>1006</v>
      </c>
      <c r="E1279" s="143" t="s">
        <v>1239</v>
      </c>
      <c r="F1279" s="140" t="s">
        <v>1243</v>
      </c>
      <c r="G1279" s="140" t="s">
        <v>21</v>
      </c>
      <c r="H1279" s="140" t="s">
        <v>1244</v>
      </c>
      <c r="I1279" s="13" t="s">
        <v>151</v>
      </c>
      <c r="J1279" s="159" t="s">
        <v>34</v>
      </c>
      <c r="K1279" s="191" t="s">
        <v>308</v>
      </c>
      <c r="L1279" s="192">
        <v>43299</v>
      </c>
      <c r="M1279" s="23">
        <v>17980</v>
      </c>
      <c r="N1279" s="255" t="str">
        <f t="shared" si="18"/>
        <v>5620-1246-2-0034</v>
      </c>
    </row>
    <row r="1280" spans="1:14" s="25" customFormat="1" ht="35.1" customHeight="1" x14ac:dyDescent="0.7">
      <c r="A1280" s="140">
        <v>30</v>
      </c>
      <c r="B1280" s="140" t="s">
        <v>1245</v>
      </c>
      <c r="C1280" s="143" t="s">
        <v>1193</v>
      </c>
      <c r="D1280" s="140" t="s">
        <v>1006</v>
      </c>
      <c r="E1280" s="143" t="s">
        <v>1239</v>
      </c>
      <c r="F1280" s="140" t="s">
        <v>1246</v>
      </c>
      <c r="G1280" s="140" t="s">
        <v>1243</v>
      </c>
      <c r="H1280" s="140" t="s">
        <v>21</v>
      </c>
      <c r="I1280" s="13" t="s">
        <v>33</v>
      </c>
      <c r="J1280" s="159" t="s">
        <v>34</v>
      </c>
      <c r="K1280" s="191" t="s">
        <v>308</v>
      </c>
      <c r="L1280" s="192">
        <v>43299</v>
      </c>
      <c r="M1280" s="23">
        <v>17980</v>
      </c>
      <c r="N1280" s="255" t="str">
        <f t="shared" si="18"/>
        <v>5620-1246-2-0035</v>
      </c>
    </row>
    <row r="1281" spans="1:14" s="25" customFormat="1" ht="35.1" customHeight="1" x14ac:dyDescent="0.7">
      <c r="A1281" s="140">
        <v>31</v>
      </c>
      <c r="B1281" s="140" t="s">
        <v>1247</v>
      </c>
      <c r="C1281" s="143" t="s">
        <v>1193</v>
      </c>
      <c r="D1281" s="140" t="s">
        <v>1006</v>
      </c>
      <c r="E1281" s="143" t="s">
        <v>1239</v>
      </c>
      <c r="F1281" s="140" t="s">
        <v>1240</v>
      </c>
      <c r="G1281" s="140" t="s">
        <v>21</v>
      </c>
      <c r="H1281" s="140" t="s">
        <v>1248</v>
      </c>
      <c r="I1281" s="13" t="s">
        <v>266</v>
      </c>
      <c r="J1281" s="159" t="s">
        <v>34</v>
      </c>
      <c r="K1281" s="191" t="s">
        <v>308</v>
      </c>
      <c r="L1281" s="192">
        <v>43299</v>
      </c>
      <c r="M1281" s="23">
        <v>17980</v>
      </c>
      <c r="N1281" s="255" t="str">
        <f t="shared" si="18"/>
        <v>5620-1246-2-0036</v>
      </c>
    </row>
    <row r="1282" spans="1:14" s="25" customFormat="1" ht="35.1" customHeight="1" x14ac:dyDescent="0.7">
      <c r="A1282" s="140">
        <v>32</v>
      </c>
      <c r="B1282" s="140" t="s">
        <v>1249</v>
      </c>
      <c r="C1282" s="143" t="s">
        <v>1193</v>
      </c>
      <c r="D1282" s="140" t="s">
        <v>1006</v>
      </c>
      <c r="E1282" s="143" t="s">
        <v>1239</v>
      </c>
      <c r="F1282" s="140" t="s">
        <v>1243</v>
      </c>
      <c r="G1282" s="140" t="s">
        <v>21</v>
      </c>
      <c r="H1282" s="140" t="s">
        <v>1250</v>
      </c>
      <c r="I1282" s="13" t="s">
        <v>320</v>
      </c>
      <c r="J1282" s="159" t="s">
        <v>59</v>
      </c>
      <c r="K1282" s="191" t="s">
        <v>308</v>
      </c>
      <c r="L1282" s="192">
        <v>43299</v>
      </c>
      <c r="M1282" s="23">
        <v>17980</v>
      </c>
      <c r="N1282" s="255" t="str">
        <f t="shared" si="18"/>
        <v>5620-1246-2-0037</v>
      </c>
    </row>
    <row r="1283" spans="1:14" s="25" customFormat="1" ht="35.1" customHeight="1" x14ac:dyDescent="0.7">
      <c r="A1283" s="140">
        <v>33</v>
      </c>
      <c r="B1283" s="140" t="s">
        <v>1251</v>
      </c>
      <c r="C1283" s="143" t="s">
        <v>1252</v>
      </c>
      <c r="D1283" s="140" t="s">
        <v>1253</v>
      </c>
      <c r="E1283" s="143" t="s">
        <v>1805</v>
      </c>
      <c r="F1283" s="140"/>
      <c r="G1283" s="140" t="s">
        <v>459</v>
      </c>
      <c r="H1283" s="140" t="s">
        <v>22</v>
      </c>
      <c r="I1283" s="13" t="s">
        <v>266</v>
      </c>
      <c r="J1283" s="159" t="s">
        <v>24</v>
      </c>
      <c r="K1283" s="191" t="s">
        <v>135</v>
      </c>
      <c r="L1283" s="192"/>
      <c r="M1283" s="23">
        <v>595</v>
      </c>
      <c r="N1283" s="255" t="str">
        <f t="shared" si="18"/>
        <v>5620-1246-2-0038</v>
      </c>
    </row>
    <row r="1284" spans="1:14" s="25" customFormat="1" ht="35.1" customHeight="1" x14ac:dyDescent="0.7">
      <c r="A1284" s="140">
        <v>34</v>
      </c>
      <c r="B1284" s="140" t="s">
        <v>1254</v>
      </c>
      <c r="C1284" s="143" t="s">
        <v>1255</v>
      </c>
      <c r="D1284" s="140" t="s">
        <v>1256</v>
      </c>
      <c r="E1284" s="143" t="s">
        <v>1257</v>
      </c>
      <c r="F1284" s="140" t="s">
        <v>1258</v>
      </c>
      <c r="G1284" s="140" t="s">
        <v>1259</v>
      </c>
      <c r="H1284" s="140" t="s">
        <v>22</v>
      </c>
      <c r="I1284" s="13" t="s">
        <v>266</v>
      </c>
      <c r="J1284" s="159" t="s">
        <v>34</v>
      </c>
      <c r="K1284" s="191" t="s">
        <v>440</v>
      </c>
      <c r="L1284" s="192" t="s">
        <v>1260</v>
      </c>
      <c r="M1284" s="23">
        <v>8484</v>
      </c>
      <c r="N1284" s="255" t="str">
        <f t="shared" si="18"/>
        <v>5620-1246-2-0039</v>
      </c>
    </row>
    <row r="1285" spans="1:14" s="25" customFormat="1" ht="35.1" customHeight="1" x14ac:dyDescent="0.7">
      <c r="A1285" s="260"/>
      <c r="B1285"/>
      <c r="C1285"/>
      <c r="D1285"/>
      <c r="E1285"/>
      <c r="F1285"/>
      <c r="G1285"/>
      <c r="H1285"/>
      <c r="I1285"/>
      <c r="J1285"/>
      <c r="K1285"/>
      <c r="L1285" s="18" t="s">
        <v>1261</v>
      </c>
      <c r="M1285" s="155">
        <f>SUM(M1251:M1284)</f>
        <v>528872.98886153847</v>
      </c>
      <c r="N1285" s="255"/>
    </row>
    <row r="1286" spans="1:14" s="25" customFormat="1" ht="35.1" customHeight="1" x14ac:dyDescent="0.7">
      <c r="A1286" s="18" t="s">
        <v>1262</v>
      </c>
      <c r="B1286" s="266"/>
      <c r="C1286"/>
      <c r="D1286"/>
      <c r="E1286"/>
      <c r="F1286"/>
      <c r="G1286"/>
      <c r="H1286"/>
      <c r="I1286"/>
      <c r="J1286"/>
      <c r="K1286"/>
      <c r="L1286"/>
      <c r="M1286"/>
      <c r="N1286" s="255"/>
    </row>
    <row r="1287" spans="1:14" s="25" customFormat="1" ht="35.1" customHeight="1" x14ac:dyDescent="0.7">
      <c r="A1287" s="156" t="s">
        <v>5</v>
      </c>
      <c r="B1287" s="156" t="s">
        <v>6</v>
      </c>
      <c r="C1287" s="156" t="s">
        <v>1</v>
      </c>
      <c r="D1287" s="156" t="s">
        <v>7</v>
      </c>
      <c r="E1287" s="156" t="s">
        <v>8</v>
      </c>
      <c r="F1287" s="156" t="s">
        <v>9</v>
      </c>
      <c r="G1287" s="156" t="s">
        <v>10</v>
      </c>
      <c r="H1287" s="156" t="s">
        <v>11</v>
      </c>
      <c r="I1287" s="156" t="s">
        <v>12</v>
      </c>
      <c r="J1287" s="156" t="s">
        <v>13</v>
      </c>
      <c r="K1287" s="156" t="s">
        <v>14</v>
      </c>
      <c r="L1287" s="156" t="s">
        <v>15</v>
      </c>
      <c r="M1287" s="156" t="s">
        <v>16</v>
      </c>
      <c r="N1287" s="255"/>
    </row>
    <row r="1288" spans="1:14" s="25" customFormat="1" ht="35.1" customHeight="1" x14ac:dyDescent="0.7">
      <c r="A1288" s="282">
        <v>1</v>
      </c>
      <c r="B1288" s="282" t="s">
        <v>1263</v>
      </c>
      <c r="C1288" s="283" t="s">
        <v>1264</v>
      </c>
      <c r="D1288" s="282" t="s">
        <v>1265</v>
      </c>
      <c r="E1288" s="283" t="s">
        <v>1807</v>
      </c>
      <c r="F1288" s="282" t="s">
        <v>1266</v>
      </c>
      <c r="G1288" s="282" t="s">
        <v>97</v>
      </c>
      <c r="H1288" s="282" t="s">
        <v>1267</v>
      </c>
      <c r="I1288" s="246" t="s">
        <v>1852</v>
      </c>
      <c r="J1288" s="284" t="s">
        <v>34</v>
      </c>
      <c r="K1288" s="285"/>
      <c r="L1288" s="286"/>
      <c r="M1288" s="287">
        <v>6750</v>
      </c>
      <c r="N1288" s="255" t="str">
        <f t="shared" si="18"/>
        <v>CÓDIGO</v>
      </c>
    </row>
    <row r="1289" spans="1:14" s="25" customFormat="1" ht="35.1" customHeight="1" x14ac:dyDescent="0.7">
      <c r="A1289" s="140">
        <v>2</v>
      </c>
      <c r="B1289" s="140" t="s">
        <v>1268</v>
      </c>
      <c r="C1289" s="143" t="s">
        <v>1264</v>
      </c>
      <c r="D1289" s="140" t="s">
        <v>1265</v>
      </c>
      <c r="E1289" s="143" t="s">
        <v>1807</v>
      </c>
      <c r="F1289" s="140" t="s">
        <v>1269</v>
      </c>
      <c r="G1289" s="140" t="s">
        <v>21</v>
      </c>
      <c r="H1289" s="140" t="s">
        <v>369</v>
      </c>
      <c r="I1289" s="13" t="s">
        <v>2263</v>
      </c>
      <c r="J1289" s="159" t="s">
        <v>24</v>
      </c>
      <c r="K1289" s="191"/>
      <c r="L1289" s="192"/>
      <c r="M1289" s="23">
        <v>4938.1000000000004</v>
      </c>
      <c r="N1289" s="255" t="str">
        <f t="shared" si="18"/>
        <v>5630-1246-3-0001</v>
      </c>
    </row>
    <row r="1290" spans="1:14" s="25" customFormat="1" ht="35.1" customHeight="1" x14ac:dyDescent="0.7">
      <c r="A1290" s="140">
        <v>3</v>
      </c>
      <c r="B1290" s="140" t="s">
        <v>1270</v>
      </c>
      <c r="C1290" s="143" t="s">
        <v>1264</v>
      </c>
      <c r="D1290" s="140" t="s">
        <v>1271</v>
      </c>
      <c r="E1290" s="143" t="s">
        <v>1807</v>
      </c>
      <c r="F1290" s="140" t="s">
        <v>1808</v>
      </c>
      <c r="G1290" s="140" t="s">
        <v>1272</v>
      </c>
      <c r="H1290" s="140" t="s">
        <v>369</v>
      </c>
      <c r="I1290" s="13" t="s">
        <v>266</v>
      </c>
      <c r="J1290" s="159" t="s">
        <v>24</v>
      </c>
      <c r="K1290" s="191"/>
      <c r="L1290" s="192"/>
      <c r="M1290" s="23">
        <v>3000</v>
      </c>
      <c r="N1290" s="255" t="str">
        <f t="shared" si="18"/>
        <v>5630-1246-3-0003</v>
      </c>
    </row>
    <row r="1291" spans="1:14" s="25" customFormat="1" ht="35.1" customHeight="1" x14ac:dyDescent="0.7">
      <c r="A1291" s="140">
        <v>4</v>
      </c>
      <c r="B1291" s="140" t="s">
        <v>1276</v>
      </c>
      <c r="C1291" s="143" t="s">
        <v>1277</v>
      </c>
      <c r="D1291" s="140" t="s">
        <v>1278</v>
      </c>
      <c r="E1291" s="143" t="s">
        <v>1809</v>
      </c>
      <c r="F1291" s="140" t="s">
        <v>1279</v>
      </c>
      <c r="G1291" s="140" t="s">
        <v>1275</v>
      </c>
      <c r="H1291" s="140" t="s">
        <v>1280</v>
      </c>
      <c r="I1291" s="13" t="s">
        <v>2371</v>
      </c>
      <c r="J1291" s="159" t="s">
        <v>34</v>
      </c>
      <c r="K1291" s="191"/>
      <c r="L1291" s="192"/>
      <c r="M1291" s="23">
        <v>3548226.34</v>
      </c>
      <c r="N1291" s="255" t="str">
        <f t="shared" si="18"/>
        <v>5630-1246-3-0005</v>
      </c>
    </row>
    <row r="1292" spans="1:14" s="25" customFormat="1" ht="35.1" customHeight="1" x14ac:dyDescent="0.7">
      <c r="A1292" s="140">
        <v>5</v>
      </c>
      <c r="B1292" s="140" t="s">
        <v>1281</v>
      </c>
      <c r="C1292" s="143" t="s">
        <v>1282</v>
      </c>
      <c r="D1292" s="140" t="s">
        <v>1278</v>
      </c>
      <c r="E1292" s="143" t="s">
        <v>1809</v>
      </c>
      <c r="F1292" s="140" t="s">
        <v>2</v>
      </c>
      <c r="G1292" s="140" t="s">
        <v>1275</v>
      </c>
      <c r="H1292" s="140" t="s">
        <v>1283</v>
      </c>
      <c r="I1292" s="13" t="s">
        <v>2371</v>
      </c>
      <c r="J1292" s="159" t="s">
        <v>34</v>
      </c>
      <c r="K1292" s="191"/>
      <c r="L1292" s="192">
        <v>39995</v>
      </c>
      <c r="M1292" s="23">
        <v>2273550</v>
      </c>
      <c r="N1292" s="255" t="str">
        <f t="shared" si="18"/>
        <v>5630-1246-3-0006</v>
      </c>
    </row>
    <row r="1293" spans="1:14" s="25" customFormat="1" ht="35.1" customHeight="1" x14ac:dyDescent="0.7">
      <c r="A1293" s="140">
        <v>6</v>
      </c>
      <c r="B1293" s="140" t="s">
        <v>1284</v>
      </c>
      <c r="C1293" s="143" t="s">
        <v>1273</v>
      </c>
      <c r="D1293" s="140" t="s">
        <v>1274</v>
      </c>
      <c r="E1293" s="143" t="s">
        <v>1809</v>
      </c>
      <c r="F1293" s="140" t="s">
        <v>1285</v>
      </c>
      <c r="G1293" s="140" t="s">
        <v>1275</v>
      </c>
      <c r="H1293" s="140" t="s">
        <v>1286</v>
      </c>
      <c r="I1293" s="13" t="s">
        <v>2371</v>
      </c>
      <c r="J1293" s="159" t="s">
        <v>59</v>
      </c>
      <c r="K1293" s="191"/>
      <c r="L1293" s="192"/>
      <c r="M1293" s="23">
        <v>476389.8</v>
      </c>
      <c r="N1293" s="255" t="str">
        <f t="shared" si="18"/>
        <v>5630-1246-3-0007</v>
      </c>
    </row>
    <row r="1294" spans="1:14" s="25" customFormat="1" ht="35.1" customHeight="1" x14ac:dyDescent="0.7">
      <c r="A1294" s="140">
        <v>7</v>
      </c>
      <c r="B1294" s="140" t="s">
        <v>1287</v>
      </c>
      <c r="C1294" s="143" t="s">
        <v>1288</v>
      </c>
      <c r="D1294" s="140" t="s">
        <v>1256</v>
      </c>
      <c r="E1294" s="143" t="s">
        <v>1289</v>
      </c>
      <c r="F1294" s="140" t="s">
        <v>1290</v>
      </c>
      <c r="G1294" s="143" t="s">
        <v>1259</v>
      </c>
      <c r="H1294" s="140" t="s">
        <v>22</v>
      </c>
      <c r="I1294" s="13" t="s">
        <v>266</v>
      </c>
      <c r="J1294" s="159" t="s">
        <v>34</v>
      </c>
      <c r="K1294" s="191" t="s">
        <v>464</v>
      </c>
      <c r="L1294" s="192">
        <v>43964</v>
      </c>
      <c r="M1294" s="23">
        <v>22750</v>
      </c>
      <c r="N1294" s="255" t="str">
        <f t="shared" si="18"/>
        <v>5630-1246-3-0008</v>
      </c>
    </row>
    <row r="1295" spans="1:14" s="25" customFormat="1" ht="35.1" customHeight="1" x14ac:dyDescent="0.7">
      <c r="A1295" s="282">
        <v>8</v>
      </c>
      <c r="B1295" s="282" t="s">
        <v>2230</v>
      </c>
      <c r="C1295" s="283" t="s">
        <v>1264</v>
      </c>
      <c r="D1295" s="282" t="s">
        <v>2232</v>
      </c>
      <c r="E1295" s="283" t="s">
        <v>2233</v>
      </c>
      <c r="F1295" s="282" t="s">
        <v>2231</v>
      </c>
      <c r="G1295" s="283" t="s">
        <v>459</v>
      </c>
      <c r="H1295" s="282" t="s">
        <v>2234</v>
      </c>
      <c r="I1295" s="246" t="s">
        <v>1852</v>
      </c>
      <c r="J1295" s="284" t="s">
        <v>34</v>
      </c>
      <c r="K1295" s="285" t="s">
        <v>2183</v>
      </c>
      <c r="L1295" s="286">
        <v>44704</v>
      </c>
      <c r="M1295" s="287">
        <v>2804.94</v>
      </c>
      <c r="N1295" s="255" t="str">
        <f t="shared" si="18"/>
        <v>5630-1246-3-0009</v>
      </c>
    </row>
    <row r="1296" spans="1:14" s="25" customFormat="1" ht="35.1" customHeight="1" x14ac:dyDescent="0.7">
      <c r="A1296" s="140">
        <v>9</v>
      </c>
      <c r="B1296" s="140" t="s">
        <v>2901</v>
      </c>
      <c r="C1296" s="143" t="s">
        <v>1264</v>
      </c>
      <c r="D1296" s="140" t="s">
        <v>1253</v>
      </c>
      <c r="E1296" s="143" t="s">
        <v>2903</v>
      </c>
      <c r="F1296" s="140" t="s">
        <v>2907</v>
      </c>
      <c r="G1296" s="143" t="s">
        <v>1259</v>
      </c>
      <c r="H1296" s="140">
        <v>202401050293</v>
      </c>
      <c r="I1296" s="13" t="s">
        <v>2263</v>
      </c>
      <c r="J1296" s="159" t="s">
        <v>34</v>
      </c>
      <c r="K1296" s="191" t="s">
        <v>135</v>
      </c>
      <c r="L1296" s="192">
        <v>45555</v>
      </c>
      <c r="M1296" s="23">
        <v>3794.99</v>
      </c>
      <c r="N1296" s="255" t="str">
        <f t="shared" si="18"/>
        <v>5630-1246-3-0010</v>
      </c>
    </row>
    <row r="1297" spans="1:14" s="25" customFormat="1" ht="35.1" customHeight="1" x14ac:dyDescent="0.7">
      <c r="A1297" s="140">
        <v>10</v>
      </c>
      <c r="B1297" s="140" t="s">
        <v>2902</v>
      </c>
      <c r="C1297" s="143" t="s">
        <v>1264</v>
      </c>
      <c r="D1297" s="140" t="s">
        <v>2904</v>
      </c>
      <c r="E1297" s="143" t="s">
        <v>1807</v>
      </c>
      <c r="F1297" s="140" t="s">
        <v>2906</v>
      </c>
      <c r="G1297" s="143" t="s">
        <v>272</v>
      </c>
      <c r="H1297" s="140"/>
      <c r="I1297" s="13" t="s">
        <v>2263</v>
      </c>
      <c r="J1297" s="159" t="s">
        <v>34</v>
      </c>
      <c r="K1297" s="191" t="s">
        <v>135</v>
      </c>
      <c r="L1297" s="192">
        <v>45555</v>
      </c>
      <c r="M1297" s="23">
        <v>4195.0007999999998</v>
      </c>
      <c r="N1297" s="255" t="str">
        <f t="shared" si="18"/>
        <v>5630-1246-3-0011</v>
      </c>
    </row>
    <row r="1298" spans="1:14" s="25" customFormat="1" ht="35.1" customHeight="1" x14ac:dyDescent="0.7">
      <c r="A1298" s="140">
        <v>11</v>
      </c>
      <c r="B1298" s="140" t="s">
        <v>3232</v>
      </c>
      <c r="C1298" s="143" t="s">
        <v>3234</v>
      </c>
      <c r="D1298" s="140" t="s">
        <v>3235</v>
      </c>
      <c r="E1298" s="143" t="s">
        <v>3238</v>
      </c>
      <c r="F1298" s="140" t="s">
        <v>3237</v>
      </c>
      <c r="G1298" s="143" t="s">
        <v>359</v>
      </c>
      <c r="H1298" s="140" t="s">
        <v>3236</v>
      </c>
      <c r="I1298" s="13" t="s">
        <v>2263</v>
      </c>
      <c r="J1298" s="159" t="s">
        <v>34</v>
      </c>
      <c r="K1298" s="191" t="s">
        <v>1303</v>
      </c>
      <c r="L1298" s="192">
        <v>45944</v>
      </c>
      <c r="M1298" s="23">
        <f>23075*1.16</f>
        <v>26766.999999999996</v>
      </c>
      <c r="N1298" s="255" t="str">
        <f t="shared" si="18"/>
        <v>5630-1246-3-0012</v>
      </c>
    </row>
    <row r="1299" spans="1:14" ht="35.1" customHeight="1" x14ac:dyDescent="0.7">
      <c r="A1299" s="140">
        <v>12</v>
      </c>
      <c r="B1299" s="140" t="s">
        <v>3233</v>
      </c>
      <c r="C1299" s="143" t="s">
        <v>3239</v>
      </c>
      <c r="D1299" s="140" t="s">
        <v>3241</v>
      </c>
      <c r="E1299" s="143" t="s">
        <v>3242</v>
      </c>
      <c r="F1299" s="140" t="s">
        <v>3240</v>
      </c>
      <c r="G1299" s="143" t="s">
        <v>1841</v>
      </c>
      <c r="H1299" s="140">
        <v>2303304</v>
      </c>
      <c r="I1299" s="13" t="s">
        <v>2263</v>
      </c>
      <c r="J1299" s="159" t="s">
        <v>34</v>
      </c>
      <c r="K1299" s="191" t="s">
        <v>1303</v>
      </c>
      <c r="L1299" s="192">
        <v>45944</v>
      </c>
      <c r="M1299" s="23">
        <f>34704.31*1.16</f>
        <v>40256.999599999996</v>
      </c>
      <c r="N1299" s="255" t="str">
        <f t="shared" si="18"/>
        <v>5630-1246-3-0013</v>
      </c>
    </row>
    <row r="1300" spans="1:14" ht="35.1" customHeight="1" x14ac:dyDescent="0.7">
      <c r="A1300" s="260"/>
      <c r="L1300" s="18" t="s">
        <v>1291</v>
      </c>
      <c r="M1300" s="155">
        <f>SUM(M1288:M1299)</f>
        <v>6413423.1703999992</v>
      </c>
      <c r="N1300" s="255"/>
    </row>
    <row r="1301" spans="1:14" s="11" customFormat="1" ht="35.1" customHeight="1" x14ac:dyDescent="0.7">
      <c r="A1301" s="18" t="s">
        <v>1292</v>
      </c>
      <c r="B1301" s="266"/>
      <c r="C1301"/>
      <c r="D1301"/>
      <c r="E1301"/>
      <c r="F1301"/>
      <c r="G1301"/>
      <c r="H1301"/>
      <c r="I1301"/>
      <c r="J1301"/>
      <c r="K1301"/>
      <c r="L1301"/>
      <c r="M1301"/>
      <c r="N1301" s="255"/>
    </row>
    <row r="1302" spans="1:14" s="25" customFormat="1" ht="35.1" customHeight="1" x14ac:dyDescent="0.7">
      <c r="A1302" s="156" t="s">
        <v>5</v>
      </c>
      <c r="B1302" s="156" t="s">
        <v>6</v>
      </c>
      <c r="C1302" s="156" t="s">
        <v>1</v>
      </c>
      <c r="D1302" s="156" t="s">
        <v>7</v>
      </c>
      <c r="E1302" s="156" t="s">
        <v>8</v>
      </c>
      <c r="F1302" s="156" t="s">
        <v>9</v>
      </c>
      <c r="G1302" s="156" t="s">
        <v>10</v>
      </c>
      <c r="H1302" s="156" t="s">
        <v>11</v>
      </c>
      <c r="I1302" s="156" t="s">
        <v>12</v>
      </c>
      <c r="J1302" s="156" t="s">
        <v>13</v>
      </c>
      <c r="K1302" s="156" t="s">
        <v>14</v>
      </c>
      <c r="L1302" s="156" t="s">
        <v>15</v>
      </c>
      <c r="M1302" s="156" t="s">
        <v>16</v>
      </c>
      <c r="N1302" s="255"/>
    </row>
    <row r="1303" spans="1:14" s="25" customFormat="1" ht="35.1" customHeight="1" x14ac:dyDescent="0.7">
      <c r="A1303" s="140">
        <v>1</v>
      </c>
      <c r="B1303" s="140" t="s">
        <v>1293</v>
      </c>
      <c r="C1303" s="143" t="s">
        <v>1294</v>
      </c>
      <c r="D1303" s="140" t="s">
        <v>1295</v>
      </c>
      <c r="E1303" s="143" t="s">
        <v>1750</v>
      </c>
      <c r="F1303" s="140" t="s">
        <v>1810</v>
      </c>
      <c r="G1303" s="143" t="s">
        <v>97</v>
      </c>
      <c r="H1303" s="140">
        <v>7501131825812</v>
      </c>
      <c r="I1303" s="13" t="s">
        <v>262</v>
      </c>
      <c r="J1303" s="159" t="s">
        <v>34</v>
      </c>
      <c r="K1303" s="191" t="s">
        <v>135</v>
      </c>
      <c r="L1303" s="192">
        <v>43010</v>
      </c>
      <c r="M1303" s="23">
        <v>488.12</v>
      </c>
      <c r="N1303" s="255" t="str">
        <f t="shared" si="18"/>
        <v>CÓDIGO</v>
      </c>
    </row>
    <row r="1304" spans="1:14" s="25" customFormat="1" ht="35.1" customHeight="1" x14ac:dyDescent="0.7">
      <c r="A1304" s="140">
        <v>2</v>
      </c>
      <c r="B1304" s="140" t="s">
        <v>1296</v>
      </c>
      <c r="C1304" s="143" t="s">
        <v>1297</v>
      </c>
      <c r="D1304" s="140" t="s">
        <v>1006</v>
      </c>
      <c r="E1304" s="143" t="s">
        <v>1239</v>
      </c>
      <c r="F1304" s="140" t="s">
        <v>1811</v>
      </c>
      <c r="G1304" s="143" t="s">
        <v>21</v>
      </c>
      <c r="H1304" s="140" t="s">
        <v>1812</v>
      </c>
      <c r="I1304" s="13" t="s">
        <v>2262</v>
      </c>
      <c r="J1304" s="159" t="s">
        <v>34</v>
      </c>
      <c r="K1304" s="191"/>
      <c r="L1304" s="192">
        <v>43813</v>
      </c>
      <c r="M1304" s="23">
        <v>11434.38</v>
      </c>
      <c r="N1304" s="255" t="str">
        <f t="shared" si="18"/>
        <v>5640-1246-4-0001</v>
      </c>
    </row>
    <row r="1305" spans="1:14" s="25" customFormat="1" ht="35.1" customHeight="1" x14ac:dyDescent="0.7">
      <c r="A1305" s="140">
        <v>3</v>
      </c>
      <c r="B1305" s="140" t="s">
        <v>1298</v>
      </c>
      <c r="C1305" s="143" t="s">
        <v>1297</v>
      </c>
      <c r="D1305" s="140" t="s">
        <v>1299</v>
      </c>
      <c r="E1305" s="143" t="s">
        <v>1300</v>
      </c>
      <c r="F1305" s="143" t="s">
        <v>1301</v>
      </c>
      <c r="G1305" s="143" t="s">
        <v>21</v>
      </c>
      <c r="H1305" s="140" t="s">
        <v>1302</v>
      </c>
      <c r="I1305" s="13" t="s">
        <v>262</v>
      </c>
      <c r="J1305" s="159" t="s">
        <v>59</v>
      </c>
      <c r="K1305" s="191" t="s">
        <v>1303</v>
      </c>
      <c r="L1305" s="192">
        <v>44196</v>
      </c>
      <c r="M1305" s="23">
        <f>13500*1.16</f>
        <v>15659.999999999998</v>
      </c>
      <c r="N1305" s="255" t="str">
        <f t="shared" si="18"/>
        <v>5640-1246-4-0002</v>
      </c>
    </row>
    <row r="1306" spans="1:14" s="25" customFormat="1" ht="35.1" customHeight="1" x14ac:dyDescent="0.7">
      <c r="A1306" s="140">
        <v>4</v>
      </c>
      <c r="B1306" s="140" t="s">
        <v>1304</v>
      </c>
      <c r="C1306" s="143" t="s">
        <v>1297</v>
      </c>
      <c r="D1306" s="140" t="s">
        <v>1299</v>
      </c>
      <c r="E1306" s="143" t="s">
        <v>1239</v>
      </c>
      <c r="F1306" s="143" t="s">
        <v>1301</v>
      </c>
      <c r="G1306" s="143" t="s">
        <v>21</v>
      </c>
      <c r="H1306" s="217" t="s">
        <v>1305</v>
      </c>
      <c r="I1306" s="13" t="s">
        <v>2402</v>
      </c>
      <c r="J1306" s="159" t="s">
        <v>34</v>
      </c>
      <c r="K1306" s="191" t="s">
        <v>1303</v>
      </c>
      <c r="L1306" s="192">
        <v>44196</v>
      </c>
      <c r="M1306" s="23">
        <f>13500*1.16</f>
        <v>15659.999999999998</v>
      </c>
      <c r="N1306" s="255" t="str">
        <f t="shared" si="18"/>
        <v>5640-1246-4-0003</v>
      </c>
    </row>
    <row r="1307" spans="1:14" s="25" customFormat="1" ht="35.1" customHeight="1" x14ac:dyDescent="0.7">
      <c r="A1307" s="140">
        <v>5</v>
      </c>
      <c r="B1307" s="140" t="s">
        <v>1306</v>
      </c>
      <c r="C1307" s="143" t="s">
        <v>1297</v>
      </c>
      <c r="D1307" s="140" t="s">
        <v>1307</v>
      </c>
      <c r="E1307" s="143" t="s">
        <v>1239</v>
      </c>
      <c r="F1307" s="140" t="s">
        <v>1308</v>
      </c>
      <c r="G1307" s="143" t="s">
        <v>21</v>
      </c>
      <c r="H1307" s="140" t="s">
        <v>1309</v>
      </c>
      <c r="I1307" s="13" t="s">
        <v>73</v>
      </c>
      <c r="J1307" s="159" t="s">
        <v>34</v>
      </c>
      <c r="K1307" s="191" t="s">
        <v>1303</v>
      </c>
      <c r="L1307" s="192">
        <v>44196</v>
      </c>
      <c r="M1307" s="23">
        <f>13500*1.16</f>
        <v>15659.999999999998</v>
      </c>
      <c r="N1307" s="255" t="str">
        <f t="shared" si="18"/>
        <v>5640-1246-4-0004</v>
      </c>
    </row>
    <row r="1308" spans="1:14" s="25" customFormat="1" ht="35.1" customHeight="1" x14ac:dyDescent="0.7">
      <c r="A1308" s="140">
        <v>6</v>
      </c>
      <c r="B1308" s="140" t="s">
        <v>1310</v>
      </c>
      <c r="C1308" s="143" t="s">
        <v>1297</v>
      </c>
      <c r="D1308" s="140" t="s">
        <v>1299</v>
      </c>
      <c r="E1308" s="143" t="s">
        <v>1239</v>
      </c>
      <c r="F1308" s="143" t="s">
        <v>1301</v>
      </c>
      <c r="G1308" s="143" t="s">
        <v>21</v>
      </c>
      <c r="H1308" s="140" t="s">
        <v>1311</v>
      </c>
      <c r="I1308" s="13" t="s">
        <v>2261</v>
      </c>
      <c r="J1308" s="159" t="s">
        <v>59</v>
      </c>
      <c r="K1308" s="191" t="s">
        <v>1303</v>
      </c>
      <c r="L1308" s="192">
        <v>44196</v>
      </c>
      <c r="M1308" s="23">
        <f>13500*1.16</f>
        <v>15659.999999999998</v>
      </c>
      <c r="N1308" s="255" t="str">
        <f t="shared" si="18"/>
        <v>5640-1246-4-0005</v>
      </c>
    </row>
    <row r="1309" spans="1:14" s="25" customFormat="1" ht="35.1" customHeight="1" x14ac:dyDescent="0.7">
      <c r="A1309" s="140">
        <v>7</v>
      </c>
      <c r="B1309" s="140" t="s">
        <v>1312</v>
      </c>
      <c r="C1309" s="143" t="s">
        <v>1297</v>
      </c>
      <c r="D1309" s="140" t="s">
        <v>1299</v>
      </c>
      <c r="E1309" s="143" t="s">
        <v>1313</v>
      </c>
      <c r="F1309" s="143" t="s">
        <v>1301</v>
      </c>
      <c r="G1309" s="143" t="s">
        <v>21</v>
      </c>
      <c r="H1309" s="140" t="s">
        <v>1314</v>
      </c>
      <c r="I1309" s="13" t="s">
        <v>3475</v>
      </c>
      <c r="J1309" s="159" t="s">
        <v>34</v>
      </c>
      <c r="K1309" s="191" t="s">
        <v>1303</v>
      </c>
      <c r="L1309" s="192">
        <v>44196</v>
      </c>
      <c r="M1309" s="23">
        <f>27000*1.16</f>
        <v>31319.999999999996</v>
      </c>
      <c r="N1309" s="255" t="str">
        <f t="shared" si="18"/>
        <v>5640-1246-4-0006</v>
      </c>
    </row>
    <row r="1310" spans="1:14" ht="35.1" customHeight="1" x14ac:dyDescent="0.7">
      <c r="A1310" s="140">
        <v>8</v>
      </c>
      <c r="B1310" s="140" t="s">
        <v>2426</v>
      </c>
      <c r="C1310" s="143" t="s">
        <v>1193</v>
      </c>
      <c r="D1310" s="140" t="s">
        <v>762</v>
      </c>
      <c r="E1310" s="143" t="s">
        <v>1239</v>
      </c>
      <c r="F1310" s="143" t="s">
        <v>2427</v>
      </c>
      <c r="G1310" s="143" t="s">
        <v>32</v>
      </c>
      <c r="H1310" s="140" t="s">
        <v>2428</v>
      </c>
      <c r="I1310" s="13" t="s">
        <v>103</v>
      </c>
      <c r="J1310" s="159" t="s">
        <v>34</v>
      </c>
      <c r="K1310" s="191" t="s">
        <v>135</v>
      </c>
      <c r="L1310" s="192">
        <v>45182</v>
      </c>
      <c r="M1310" s="23">
        <v>30856</v>
      </c>
      <c r="N1310" s="255" t="str">
        <f t="shared" si="18"/>
        <v>5640-1246-4-0007</v>
      </c>
    </row>
    <row r="1311" spans="1:14" ht="35.1" customHeight="1" x14ac:dyDescent="0.7">
      <c r="A1311" s="140"/>
      <c r="B1311" s="140"/>
      <c r="C1311" s="143"/>
      <c r="D1311" s="140"/>
      <c r="E1311" s="143"/>
      <c r="F1311" s="143"/>
      <c r="G1311" s="143"/>
      <c r="H1311" s="140"/>
      <c r="I1311" s="13"/>
      <c r="J1311" s="159"/>
      <c r="K1311" s="191"/>
      <c r="L1311" s="192"/>
      <c r="M1311" s="23"/>
      <c r="N1311" s="255"/>
    </row>
    <row r="1312" spans="1:14" ht="35.1" customHeight="1" x14ac:dyDescent="0.7">
      <c r="A1312" s="140"/>
      <c r="B1312" s="140"/>
      <c r="C1312" s="143"/>
      <c r="D1312" s="140"/>
      <c r="E1312" s="143"/>
      <c r="F1312" s="143"/>
      <c r="G1312" s="24"/>
      <c r="H1312" s="140"/>
      <c r="I1312" s="13"/>
      <c r="J1312" s="159"/>
      <c r="K1312" s="191"/>
      <c r="L1312" s="192"/>
      <c r="M1312" s="23"/>
      <c r="N1312" s="255"/>
    </row>
    <row r="1313" spans="1:14" s="25" customFormat="1" ht="35.1" customHeight="1" x14ac:dyDescent="0.7">
      <c r="A1313" s="260"/>
      <c r="B1313"/>
      <c r="C1313"/>
      <c r="D1313"/>
      <c r="E1313"/>
      <c r="F1313"/>
      <c r="G1313"/>
      <c r="H1313"/>
      <c r="I1313" s="261"/>
      <c r="J1313"/>
      <c r="K1313"/>
      <c r="L1313" s="18"/>
      <c r="M1313" s="155"/>
      <c r="N1313" s="255"/>
    </row>
    <row r="1314" spans="1:14" s="25" customFormat="1" ht="35.1" customHeight="1" x14ac:dyDescent="0.7">
      <c r="A1314" s="260"/>
      <c r="B1314"/>
      <c r="C1314"/>
      <c r="D1314"/>
      <c r="E1314"/>
      <c r="F1314"/>
      <c r="G1314"/>
      <c r="H1314"/>
      <c r="I1314" s="261"/>
      <c r="J1314"/>
      <c r="K1314"/>
      <c r="L1314" s="18"/>
      <c r="M1314" s="155"/>
      <c r="N1314" s="255"/>
    </row>
    <row r="1315" spans="1:14" s="25" customFormat="1" ht="35.1" customHeight="1" x14ac:dyDescent="0.7">
      <c r="A1315" s="18" t="s">
        <v>3493</v>
      </c>
      <c r="B1315" s="266"/>
      <c r="C1315"/>
      <c r="D1315"/>
      <c r="E1315"/>
      <c r="F1315"/>
      <c r="G1315"/>
      <c r="H1315"/>
      <c r="I1315" s="261"/>
      <c r="J1315"/>
      <c r="K1315"/>
      <c r="L1315"/>
      <c r="M1315"/>
      <c r="N1315" s="255"/>
    </row>
    <row r="1316" spans="1:14" s="25" customFormat="1" ht="35.1" customHeight="1" x14ac:dyDescent="0.7">
      <c r="A1316" s="156" t="s">
        <v>5</v>
      </c>
      <c r="B1316" s="156" t="s">
        <v>6</v>
      </c>
      <c r="C1316" s="156" t="s">
        <v>1</v>
      </c>
      <c r="D1316" s="156" t="s">
        <v>7</v>
      </c>
      <c r="E1316" s="156" t="s">
        <v>8</v>
      </c>
      <c r="F1316" s="156" t="s">
        <v>9</v>
      </c>
      <c r="G1316" s="156" t="s">
        <v>10</v>
      </c>
      <c r="H1316" s="156" t="s">
        <v>11</v>
      </c>
      <c r="I1316" s="156" t="s">
        <v>12</v>
      </c>
      <c r="J1316" s="156" t="s">
        <v>13</v>
      </c>
      <c r="K1316" s="156" t="s">
        <v>14</v>
      </c>
      <c r="L1316" s="156" t="s">
        <v>15</v>
      </c>
      <c r="M1316" s="156" t="s">
        <v>16</v>
      </c>
      <c r="N1316" s="255"/>
    </row>
    <row r="1317" spans="1:14" s="25" customFormat="1" ht="35.1" customHeight="1" x14ac:dyDescent="0.7">
      <c r="A1317" s="140">
        <v>1</v>
      </c>
      <c r="B1317" s="140" t="s">
        <v>1319</v>
      </c>
      <c r="C1317" s="143" t="s">
        <v>1315</v>
      </c>
      <c r="D1317" s="140" t="s">
        <v>1316</v>
      </c>
      <c r="E1317" s="143" t="s">
        <v>1317</v>
      </c>
      <c r="F1317" s="140" t="s">
        <v>1318</v>
      </c>
      <c r="G1317" s="140" t="s">
        <v>32</v>
      </c>
      <c r="H1317" s="140" t="s">
        <v>1320</v>
      </c>
      <c r="I1317" s="13" t="s">
        <v>2371</v>
      </c>
      <c r="J1317" s="159" t="s">
        <v>59</v>
      </c>
      <c r="K1317" s="191"/>
      <c r="L1317" s="192"/>
      <c r="M1317" s="23">
        <v>7760.4</v>
      </c>
      <c r="N1317" s="255" t="str">
        <f t="shared" ref="N1317:N1375" si="19">B1316</f>
        <v>CÓDIGO</v>
      </c>
    </row>
    <row r="1318" spans="1:14" s="25" customFormat="1" ht="35.1" customHeight="1" x14ac:dyDescent="0.7">
      <c r="A1318" s="140">
        <v>2</v>
      </c>
      <c r="B1318" s="140" t="s">
        <v>1321</v>
      </c>
      <c r="C1318" s="143" t="s">
        <v>1315</v>
      </c>
      <c r="D1318" s="140" t="s">
        <v>1316</v>
      </c>
      <c r="E1318" s="143" t="s">
        <v>1813</v>
      </c>
      <c r="F1318" s="140" t="s">
        <v>1322</v>
      </c>
      <c r="G1318" s="140" t="s">
        <v>32</v>
      </c>
      <c r="H1318" s="140" t="s">
        <v>1323</v>
      </c>
      <c r="I1318" s="13" t="s">
        <v>2371</v>
      </c>
      <c r="J1318" s="159" t="s">
        <v>59</v>
      </c>
      <c r="K1318" s="191"/>
      <c r="L1318" s="192"/>
      <c r="M1318" s="23">
        <v>4883.6000000000004</v>
      </c>
      <c r="N1318" s="255" t="str">
        <f t="shared" si="19"/>
        <v>5650-1246-5-0003</v>
      </c>
    </row>
    <row r="1319" spans="1:14" s="25" customFormat="1" ht="35.1" customHeight="1" x14ac:dyDescent="0.7">
      <c r="A1319" s="140">
        <v>3</v>
      </c>
      <c r="B1319" s="140" t="s">
        <v>1324</v>
      </c>
      <c r="C1319" s="143" t="s">
        <v>1315</v>
      </c>
      <c r="D1319" s="140" t="s">
        <v>1316</v>
      </c>
      <c r="E1319" s="143" t="s">
        <v>1813</v>
      </c>
      <c r="F1319" s="140" t="s">
        <v>1322</v>
      </c>
      <c r="G1319" s="140" t="s">
        <v>32</v>
      </c>
      <c r="H1319" s="140" t="s">
        <v>1325</v>
      </c>
      <c r="I1319" s="13" t="s">
        <v>2371</v>
      </c>
      <c r="J1319" s="159" t="s">
        <v>59</v>
      </c>
      <c r="K1319" s="191"/>
      <c r="L1319" s="192"/>
      <c r="M1319" s="23">
        <v>4883.6000000000004</v>
      </c>
      <c r="N1319" s="255" t="str">
        <f t="shared" si="19"/>
        <v>5650-1246-5-0006</v>
      </c>
    </row>
    <row r="1320" spans="1:14" s="25" customFormat="1" ht="35.1" customHeight="1" x14ac:dyDescent="0.7">
      <c r="A1320" s="140">
        <v>4</v>
      </c>
      <c r="B1320" s="140" t="s">
        <v>1328</v>
      </c>
      <c r="C1320" s="143" t="s">
        <v>1326</v>
      </c>
      <c r="D1320" s="140" t="s">
        <v>1327</v>
      </c>
      <c r="E1320" s="143" t="s">
        <v>744</v>
      </c>
      <c r="F1320" s="140" t="s">
        <v>1329</v>
      </c>
      <c r="G1320" s="140" t="s">
        <v>1275</v>
      </c>
      <c r="H1320" s="140" t="s">
        <v>1330</v>
      </c>
      <c r="I1320" s="13" t="s">
        <v>2371</v>
      </c>
      <c r="J1320" s="159" t="s">
        <v>34</v>
      </c>
      <c r="K1320" s="191"/>
      <c r="L1320" s="192"/>
      <c r="M1320" s="23">
        <v>12400.4</v>
      </c>
      <c r="N1320" s="255" t="str">
        <f t="shared" si="19"/>
        <v>5650-1246-5-0009</v>
      </c>
    </row>
    <row r="1321" spans="1:14" ht="35.1" customHeight="1" x14ac:dyDescent="0.7">
      <c r="A1321" s="140">
        <v>5</v>
      </c>
      <c r="B1321" s="140" t="s">
        <v>1331</v>
      </c>
      <c r="C1321" s="143" t="s">
        <v>1332</v>
      </c>
      <c r="D1321" s="140" t="s">
        <v>1316</v>
      </c>
      <c r="E1321" s="143" t="s">
        <v>1813</v>
      </c>
      <c r="F1321" s="140" t="s">
        <v>1333</v>
      </c>
      <c r="G1321" s="140" t="s">
        <v>32</v>
      </c>
      <c r="H1321" s="140" t="s">
        <v>1334</v>
      </c>
      <c r="I1321" s="13" t="s">
        <v>2371</v>
      </c>
      <c r="J1321" s="159" t="s">
        <v>24</v>
      </c>
      <c r="K1321" s="191"/>
      <c r="L1321" s="192"/>
      <c r="M1321" s="23">
        <v>4883.6000000000004</v>
      </c>
      <c r="N1321" s="255" t="str">
        <f t="shared" si="19"/>
        <v>5650-1246-5-0012</v>
      </c>
    </row>
    <row r="1322" spans="1:14" ht="35.1" customHeight="1" x14ac:dyDescent="0.7">
      <c r="A1322" s="140">
        <v>6</v>
      </c>
      <c r="B1322" s="140" t="s">
        <v>1335</v>
      </c>
      <c r="C1322" s="143" t="s">
        <v>1315</v>
      </c>
      <c r="D1322" s="140" t="s">
        <v>1316</v>
      </c>
      <c r="E1322" s="143" t="s">
        <v>1336</v>
      </c>
      <c r="F1322" s="140" t="s">
        <v>19</v>
      </c>
      <c r="G1322" s="140" t="s">
        <v>32</v>
      </c>
      <c r="H1322" s="140" t="s">
        <v>1337</v>
      </c>
      <c r="I1322" s="13" t="s">
        <v>2402</v>
      </c>
      <c r="J1322" s="159" t="s">
        <v>59</v>
      </c>
      <c r="K1322" s="191"/>
      <c r="L1322" s="192">
        <v>41976</v>
      </c>
      <c r="M1322" s="23">
        <v>499.75</v>
      </c>
      <c r="N1322" s="255" t="str">
        <f t="shared" si="19"/>
        <v>5650-1246-5-0007</v>
      </c>
    </row>
    <row r="1323" spans="1:14" ht="35.1" customHeight="1" x14ac:dyDescent="0.7">
      <c r="A1323" s="140">
        <v>7</v>
      </c>
      <c r="B1323" s="140" t="s">
        <v>1338</v>
      </c>
      <c r="C1323" s="143" t="s">
        <v>1315</v>
      </c>
      <c r="D1323" s="140" t="s">
        <v>1316</v>
      </c>
      <c r="E1323" s="143" t="s">
        <v>1317</v>
      </c>
      <c r="F1323" s="140" t="s">
        <v>1318</v>
      </c>
      <c r="G1323" s="140" t="s">
        <v>32</v>
      </c>
      <c r="H1323" s="140" t="s">
        <v>1339</v>
      </c>
      <c r="I1323" s="143" t="s">
        <v>262</v>
      </c>
      <c r="J1323" s="159" t="s">
        <v>24</v>
      </c>
      <c r="K1323" s="191"/>
      <c r="L1323" s="192"/>
      <c r="M1323" s="23">
        <v>7760.4</v>
      </c>
      <c r="N1323" s="255" t="str">
        <f t="shared" si="19"/>
        <v>5650-1246-5-0025</v>
      </c>
    </row>
    <row r="1324" spans="1:14" ht="35.1" customHeight="1" x14ac:dyDescent="0.7">
      <c r="A1324" s="140">
        <v>8</v>
      </c>
      <c r="B1324" s="140" t="s">
        <v>1340</v>
      </c>
      <c r="C1324" s="143" t="s">
        <v>1315</v>
      </c>
      <c r="D1324" s="140" t="s">
        <v>1316</v>
      </c>
      <c r="E1324" s="143" t="s">
        <v>1317</v>
      </c>
      <c r="F1324" s="140" t="s">
        <v>1318</v>
      </c>
      <c r="G1324" s="140" t="s">
        <v>32</v>
      </c>
      <c r="H1324" s="140" t="s">
        <v>1341</v>
      </c>
      <c r="I1324" s="143" t="s">
        <v>262</v>
      </c>
      <c r="J1324" s="159" t="s">
        <v>24</v>
      </c>
      <c r="K1324" s="191"/>
      <c r="L1324" s="192"/>
      <c r="M1324" s="23">
        <v>7760.4</v>
      </c>
      <c r="N1324" s="255" t="str">
        <f t="shared" si="19"/>
        <v>5650-1246-5-0004</v>
      </c>
    </row>
    <row r="1325" spans="1:14" ht="35.1" customHeight="1" x14ac:dyDescent="0.7">
      <c r="A1325" s="140">
        <v>9</v>
      </c>
      <c r="B1325" s="140" t="s">
        <v>1342</v>
      </c>
      <c r="C1325" s="143" t="s">
        <v>1315</v>
      </c>
      <c r="D1325" s="140" t="s">
        <v>1316</v>
      </c>
      <c r="E1325" s="143" t="s">
        <v>1343</v>
      </c>
      <c r="F1325" s="140" t="s">
        <v>1344</v>
      </c>
      <c r="G1325" s="140" t="s">
        <v>32</v>
      </c>
      <c r="H1325" s="140" t="s">
        <v>1345</v>
      </c>
      <c r="I1325" s="143" t="s">
        <v>262</v>
      </c>
      <c r="J1325" s="159" t="s">
        <v>34</v>
      </c>
      <c r="K1325" s="191"/>
      <c r="L1325" s="192">
        <v>42434</v>
      </c>
      <c r="M1325" s="23">
        <v>22260.400000000001</v>
      </c>
      <c r="N1325" s="255" t="str">
        <f t="shared" si="19"/>
        <v>5650-1246-5-0005</v>
      </c>
    </row>
    <row r="1326" spans="1:14" s="11" customFormat="1" ht="35.1" customHeight="1" x14ac:dyDescent="0.7">
      <c r="A1326" s="140">
        <v>10</v>
      </c>
      <c r="B1326" s="140" t="s">
        <v>1346</v>
      </c>
      <c r="C1326" s="143" t="s">
        <v>1315</v>
      </c>
      <c r="D1326" s="140" t="s">
        <v>1316</v>
      </c>
      <c r="E1326" s="143" t="s">
        <v>624</v>
      </c>
      <c r="F1326" s="140" t="s">
        <v>1347</v>
      </c>
      <c r="G1326" s="140" t="s">
        <v>32</v>
      </c>
      <c r="H1326" s="140" t="s">
        <v>1348</v>
      </c>
      <c r="I1326" s="143" t="s">
        <v>262</v>
      </c>
      <c r="J1326" s="159" t="s">
        <v>24</v>
      </c>
      <c r="K1326" s="191"/>
      <c r="L1326" s="192">
        <v>42434</v>
      </c>
      <c r="M1326" s="23">
        <v>9314.7999999999993</v>
      </c>
      <c r="N1326" s="255" t="str">
        <f t="shared" si="19"/>
        <v>5650-1246-5-0013</v>
      </c>
    </row>
    <row r="1327" spans="1:14" s="25" customFormat="1" ht="35.1" customHeight="1" x14ac:dyDescent="0.7">
      <c r="A1327" s="140">
        <v>11</v>
      </c>
      <c r="B1327" s="140" t="s">
        <v>1349</v>
      </c>
      <c r="C1327" s="143" t="s">
        <v>1315</v>
      </c>
      <c r="D1327" s="140" t="s">
        <v>1316</v>
      </c>
      <c r="E1327" s="143" t="s">
        <v>624</v>
      </c>
      <c r="F1327" s="140" t="s">
        <v>1347</v>
      </c>
      <c r="G1327" s="140" t="s">
        <v>32</v>
      </c>
      <c r="H1327" s="140" t="s">
        <v>1350</v>
      </c>
      <c r="I1327" s="143" t="s">
        <v>262</v>
      </c>
      <c r="J1327" s="159" t="s">
        <v>24</v>
      </c>
      <c r="K1327" s="191"/>
      <c r="L1327" s="192">
        <v>42434</v>
      </c>
      <c r="M1327" s="23">
        <v>9314.7999999999993</v>
      </c>
      <c r="N1327" s="255" t="str">
        <f t="shared" si="19"/>
        <v>5650-1246-5-0014</v>
      </c>
    </row>
    <row r="1328" spans="1:14" s="25" customFormat="1" ht="35.1" customHeight="1" x14ac:dyDescent="0.7">
      <c r="A1328" s="140">
        <v>12</v>
      </c>
      <c r="B1328" s="140" t="s">
        <v>1351</v>
      </c>
      <c r="C1328" s="143" t="s">
        <v>1315</v>
      </c>
      <c r="D1328" s="140" t="s">
        <v>1316</v>
      </c>
      <c r="E1328" s="143" t="s">
        <v>624</v>
      </c>
      <c r="F1328" s="140" t="s">
        <v>1347</v>
      </c>
      <c r="G1328" s="140" t="s">
        <v>32</v>
      </c>
      <c r="H1328" s="140" t="s">
        <v>1352</v>
      </c>
      <c r="I1328" s="143" t="s">
        <v>262</v>
      </c>
      <c r="J1328" s="159" t="s">
        <v>24</v>
      </c>
      <c r="K1328" s="191"/>
      <c r="L1328" s="192">
        <v>42434</v>
      </c>
      <c r="M1328" s="23">
        <v>9314.7999999999993</v>
      </c>
      <c r="N1328" s="255" t="str">
        <f t="shared" si="19"/>
        <v>5650-1246-5-0015</v>
      </c>
    </row>
    <row r="1329" spans="1:14" s="25" customFormat="1" ht="35.1" customHeight="1" x14ac:dyDescent="0.7">
      <c r="A1329" s="140">
        <v>13</v>
      </c>
      <c r="B1329" s="140" t="s">
        <v>1353</v>
      </c>
      <c r="C1329" s="143" t="s">
        <v>1315</v>
      </c>
      <c r="D1329" s="140" t="s">
        <v>1316</v>
      </c>
      <c r="E1329" s="143" t="s">
        <v>624</v>
      </c>
      <c r="F1329" s="140" t="s">
        <v>1347</v>
      </c>
      <c r="G1329" s="140" t="s">
        <v>32</v>
      </c>
      <c r="H1329" s="140" t="s">
        <v>1354</v>
      </c>
      <c r="I1329" s="143" t="s">
        <v>262</v>
      </c>
      <c r="J1329" s="159" t="s">
        <v>24</v>
      </c>
      <c r="K1329" s="191"/>
      <c r="L1329" s="192">
        <v>42434</v>
      </c>
      <c r="M1329" s="23">
        <v>9314.7999999999993</v>
      </c>
      <c r="N1329" s="255" t="str">
        <f t="shared" si="19"/>
        <v>5650-1246-5-0016</v>
      </c>
    </row>
    <row r="1330" spans="1:14" s="25" customFormat="1" ht="35.1" customHeight="1" x14ac:dyDescent="0.7">
      <c r="A1330" s="140">
        <v>14</v>
      </c>
      <c r="B1330" s="140" t="s">
        <v>1355</v>
      </c>
      <c r="C1330" s="143" t="s">
        <v>1315</v>
      </c>
      <c r="D1330" s="140" t="s">
        <v>1316</v>
      </c>
      <c r="E1330" s="143" t="s">
        <v>624</v>
      </c>
      <c r="F1330" s="140" t="s">
        <v>1347</v>
      </c>
      <c r="G1330" s="140" t="s">
        <v>32</v>
      </c>
      <c r="H1330" s="140" t="s">
        <v>1356</v>
      </c>
      <c r="I1330" s="143" t="s">
        <v>262</v>
      </c>
      <c r="J1330" s="159" t="s">
        <v>24</v>
      </c>
      <c r="K1330" s="191"/>
      <c r="L1330" s="192">
        <v>42434</v>
      </c>
      <c r="M1330" s="23">
        <v>9314.7999999999993</v>
      </c>
      <c r="N1330" s="255" t="str">
        <f t="shared" si="19"/>
        <v>5650-1246-5-0018</v>
      </c>
    </row>
    <row r="1331" spans="1:14" s="25" customFormat="1" ht="35.1" customHeight="1" x14ac:dyDescent="0.7">
      <c r="A1331" s="140">
        <v>15</v>
      </c>
      <c r="B1331" s="140" t="s">
        <v>1357</v>
      </c>
      <c r="C1331" s="143" t="s">
        <v>1315</v>
      </c>
      <c r="D1331" s="140" t="s">
        <v>1316</v>
      </c>
      <c r="E1331" s="143" t="s">
        <v>1358</v>
      </c>
      <c r="F1331" s="140" t="s">
        <v>1344</v>
      </c>
      <c r="G1331" s="140" t="s">
        <v>32</v>
      </c>
      <c r="H1331" s="140" t="s">
        <v>1359</v>
      </c>
      <c r="I1331" s="143" t="s">
        <v>262</v>
      </c>
      <c r="J1331" s="159" t="s">
        <v>34</v>
      </c>
      <c r="K1331" s="191"/>
      <c r="L1331" s="192">
        <v>42434</v>
      </c>
      <c r="M1331" s="23">
        <v>10654.6</v>
      </c>
      <c r="N1331" s="255" t="str">
        <f t="shared" si="19"/>
        <v>5650-1246-5-0019</v>
      </c>
    </row>
    <row r="1332" spans="1:14" s="25" customFormat="1" ht="35.1" customHeight="1" x14ac:dyDescent="0.7">
      <c r="A1332" s="140">
        <v>16</v>
      </c>
      <c r="B1332" s="140" t="s">
        <v>1360</v>
      </c>
      <c r="C1332" s="143" t="s">
        <v>1315</v>
      </c>
      <c r="D1332" s="140" t="s">
        <v>1316</v>
      </c>
      <c r="E1332" s="143" t="s">
        <v>1358</v>
      </c>
      <c r="F1332" s="140" t="s">
        <v>1344</v>
      </c>
      <c r="G1332" s="140" t="s">
        <v>32</v>
      </c>
      <c r="H1332" s="140" t="s">
        <v>1361</v>
      </c>
      <c r="I1332" s="143" t="s">
        <v>262</v>
      </c>
      <c r="J1332" s="159" t="s">
        <v>34</v>
      </c>
      <c r="K1332" s="191"/>
      <c r="L1332" s="192">
        <v>42434</v>
      </c>
      <c r="M1332" s="23">
        <v>10654.6</v>
      </c>
      <c r="N1332" s="255" t="str">
        <f t="shared" si="19"/>
        <v>5650-1246-5-0020</v>
      </c>
    </row>
    <row r="1333" spans="1:14" s="25" customFormat="1" ht="35.1" customHeight="1" x14ac:dyDescent="0.7">
      <c r="A1333" s="140">
        <v>17</v>
      </c>
      <c r="B1333" s="140" t="s">
        <v>1362</v>
      </c>
      <c r="C1333" s="143" t="s">
        <v>1315</v>
      </c>
      <c r="D1333" s="140" t="s">
        <v>1316</v>
      </c>
      <c r="E1333" s="143" t="s">
        <v>1358</v>
      </c>
      <c r="F1333" s="140" t="s">
        <v>1344</v>
      </c>
      <c r="G1333" s="140" t="s">
        <v>32</v>
      </c>
      <c r="H1333" s="140" t="s">
        <v>1363</v>
      </c>
      <c r="I1333" s="143" t="s">
        <v>262</v>
      </c>
      <c r="J1333" s="159" t="s">
        <v>34</v>
      </c>
      <c r="K1333" s="191"/>
      <c r="L1333" s="192">
        <v>42434</v>
      </c>
      <c r="M1333" s="23">
        <v>10654.6</v>
      </c>
      <c r="N1333" s="255" t="str">
        <f t="shared" si="19"/>
        <v>5650-1246-5-0021</v>
      </c>
    </row>
    <row r="1334" spans="1:14" s="25" customFormat="1" ht="35.1" customHeight="1" x14ac:dyDescent="0.7">
      <c r="A1334" s="140">
        <v>18</v>
      </c>
      <c r="B1334" s="140" t="s">
        <v>1364</v>
      </c>
      <c r="C1334" s="143" t="s">
        <v>1315</v>
      </c>
      <c r="D1334" s="140" t="s">
        <v>1316</v>
      </c>
      <c r="E1334" s="143" t="s">
        <v>1358</v>
      </c>
      <c r="F1334" s="140" t="s">
        <v>1344</v>
      </c>
      <c r="G1334" s="140" t="s">
        <v>32</v>
      </c>
      <c r="H1334" s="140" t="s">
        <v>1365</v>
      </c>
      <c r="I1334" s="143" t="s">
        <v>262</v>
      </c>
      <c r="J1334" s="159" t="s">
        <v>34</v>
      </c>
      <c r="K1334" s="191"/>
      <c r="L1334" s="192">
        <v>42434</v>
      </c>
      <c r="M1334" s="23">
        <v>10654.6</v>
      </c>
      <c r="N1334" s="255" t="str">
        <f t="shared" si="19"/>
        <v>5650-1246-5-0022</v>
      </c>
    </row>
    <row r="1335" spans="1:14" s="25" customFormat="1" ht="35.1" customHeight="1" x14ac:dyDescent="0.7">
      <c r="A1335" s="140">
        <v>19</v>
      </c>
      <c r="B1335" s="140" t="s">
        <v>1366</v>
      </c>
      <c r="C1335" s="143" t="s">
        <v>1315</v>
      </c>
      <c r="D1335" s="140" t="s">
        <v>1316</v>
      </c>
      <c r="E1335" s="143" t="s">
        <v>1358</v>
      </c>
      <c r="F1335" s="140" t="s">
        <v>1344</v>
      </c>
      <c r="G1335" s="140" t="s">
        <v>32</v>
      </c>
      <c r="H1335" s="140" t="s">
        <v>1367</v>
      </c>
      <c r="I1335" s="143" t="s">
        <v>262</v>
      </c>
      <c r="J1335" s="159" t="s">
        <v>34</v>
      </c>
      <c r="K1335" s="191"/>
      <c r="L1335" s="192">
        <v>42434</v>
      </c>
      <c r="M1335" s="23">
        <v>10654.6</v>
      </c>
      <c r="N1335" s="255" t="str">
        <f t="shared" si="19"/>
        <v>5650-1246-5-0023</v>
      </c>
    </row>
    <row r="1336" spans="1:14" s="25" customFormat="1" ht="35.1" customHeight="1" x14ac:dyDescent="0.7">
      <c r="A1336" s="140">
        <v>20</v>
      </c>
      <c r="B1336" s="140" t="s">
        <v>1368</v>
      </c>
      <c r="C1336" s="143" t="s">
        <v>1315</v>
      </c>
      <c r="D1336" s="140" t="s">
        <v>1316</v>
      </c>
      <c r="E1336" s="143" t="s">
        <v>1358</v>
      </c>
      <c r="F1336" s="140" t="s">
        <v>1344</v>
      </c>
      <c r="G1336" s="140" t="s">
        <v>32</v>
      </c>
      <c r="H1336" s="140" t="s">
        <v>1369</v>
      </c>
      <c r="I1336" s="143" t="s">
        <v>262</v>
      </c>
      <c r="J1336" s="159" t="s">
        <v>34</v>
      </c>
      <c r="K1336" s="191"/>
      <c r="L1336" s="192">
        <v>42434</v>
      </c>
      <c r="M1336" s="23">
        <v>10654.6</v>
      </c>
      <c r="N1336" s="255" t="str">
        <f t="shared" si="19"/>
        <v>5650-1246-5-0024</v>
      </c>
    </row>
    <row r="1337" spans="1:14" s="25" customFormat="1" ht="35.1" customHeight="1" x14ac:dyDescent="0.7">
      <c r="A1337" s="140">
        <v>21</v>
      </c>
      <c r="B1337" s="140" t="s">
        <v>1370</v>
      </c>
      <c r="C1337" s="143" t="s">
        <v>1371</v>
      </c>
      <c r="D1337" s="140" t="s">
        <v>2</v>
      </c>
      <c r="E1337" s="143" t="s">
        <v>1372</v>
      </c>
      <c r="F1337" s="140" t="s">
        <v>1373</v>
      </c>
      <c r="G1337" s="140" t="s">
        <v>32</v>
      </c>
      <c r="H1337" s="140" t="s">
        <v>1374</v>
      </c>
      <c r="I1337" s="143" t="s">
        <v>262</v>
      </c>
      <c r="J1337" s="159" t="s">
        <v>34</v>
      </c>
      <c r="K1337" s="191"/>
      <c r="L1337" s="192">
        <v>42434</v>
      </c>
      <c r="M1337" s="23">
        <v>59492.803999999996</v>
      </c>
      <c r="N1337" s="255" t="str">
        <f t="shared" si="19"/>
        <v>5650-1246-5-0030</v>
      </c>
    </row>
    <row r="1338" spans="1:14" s="25" customFormat="1" ht="35.1" customHeight="1" x14ac:dyDescent="0.7">
      <c r="A1338" s="140">
        <v>22</v>
      </c>
      <c r="B1338" s="140" t="s">
        <v>1375</v>
      </c>
      <c r="C1338" s="143" t="s">
        <v>1376</v>
      </c>
      <c r="D1338" s="140" t="s">
        <v>2</v>
      </c>
      <c r="E1338" s="143" t="s">
        <v>1377</v>
      </c>
      <c r="F1338" s="140" t="s">
        <v>2</v>
      </c>
      <c r="G1338" s="140" t="s">
        <v>32</v>
      </c>
      <c r="H1338" s="140" t="s">
        <v>2</v>
      </c>
      <c r="I1338" s="143" t="s">
        <v>262</v>
      </c>
      <c r="J1338" s="159" t="s">
        <v>24</v>
      </c>
      <c r="K1338" s="191"/>
      <c r="L1338" s="192">
        <v>42434</v>
      </c>
      <c r="M1338" s="23">
        <v>8642</v>
      </c>
      <c r="N1338" s="255" t="str">
        <f t="shared" si="19"/>
        <v>5650-1246-5-0041</v>
      </c>
    </row>
    <row r="1339" spans="1:14" s="25" customFormat="1" ht="35.1" customHeight="1" x14ac:dyDescent="0.7">
      <c r="A1339" s="140">
        <v>23</v>
      </c>
      <c r="B1339" s="140" t="s">
        <v>1378</v>
      </c>
      <c r="C1339" s="143" t="s">
        <v>1379</v>
      </c>
      <c r="D1339" s="140" t="s">
        <v>2</v>
      </c>
      <c r="E1339" s="143" t="s">
        <v>1380</v>
      </c>
      <c r="F1339" s="140" t="s">
        <v>1381</v>
      </c>
      <c r="G1339" s="140" t="s">
        <v>32</v>
      </c>
      <c r="H1339" s="140" t="s">
        <v>1382</v>
      </c>
      <c r="I1339" s="143" t="s">
        <v>262</v>
      </c>
      <c r="J1339" s="159" t="s">
        <v>24</v>
      </c>
      <c r="K1339" s="191"/>
      <c r="L1339" s="192">
        <v>42434</v>
      </c>
      <c r="M1339" s="23">
        <v>31307.7968</v>
      </c>
      <c r="N1339" s="255" t="str">
        <f t="shared" si="19"/>
        <v>5650-1246-5-0042</v>
      </c>
    </row>
    <row r="1340" spans="1:14" s="25" customFormat="1" ht="35.1" customHeight="1" x14ac:dyDescent="0.7">
      <c r="A1340" s="140">
        <v>24</v>
      </c>
      <c r="B1340" s="140" t="s">
        <v>1385</v>
      </c>
      <c r="C1340" s="143" t="s">
        <v>1386</v>
      </c>
      <c r="D1340" s="140" t="s">
        <v>1316</v>
      </c>
      <c r="E1340" s="143" t="s">
        <v>2</v>
      </c>
      <c r="F1340" s="140" t="s">
        <v>1387</v>
      </c>
      <c r="G1340" s="24" t="s">
        <v>764</v>
      </c>
      <c r="H1340" s="140" t="s">
        <v>2</v>
      </c>
      <c r="I1340" s="143" t="s">
        <v>2262</v>
      </c>
      <c r="J1340" s="159" t="s">
        <v>34</v>
      </c>
      <c r="K1340" s="191"/>
      <c r="L1340" s="192"/>
      <c r="M1340" s="23">
        <v>35217.599999999999</v>
      </c>
      <c r="N1340" s="255" t="str">
        <f t="shared" si="19"/>
        <v>5650-1246-5-0043</v>
      </c>
    </row>
    <row r="1341" spans="1:14" s="25" customFormat="1" ht="35.1" customHeight="1" x14ac:dyDescent="0.7">
      <c r="A1341" s="140">
        <v>25</v>
      </c>
      <c r="B1341" s="140" t="s">
        <v>1388</v>
      </c>
      <c r="C1341" s="143" t="s">
        <v>1386</v>
      </c>
      <c r="D1341" s="140" t="s">
        <v>1316</v>
      </c>
      <c r="E1341" s="143" t="s">
        <v>2</v>
      </c>
      <c r="F1341" s="140" t="s">
        <v>1387</v>
      </c>
      <c r="G1341" s="24" t="s">
        <v>764</v>
      </c>
      <c r="H1341" s="140" t="s">
        <v>2</v>
      </c>
      <c r="I1341" s="143" t="s">
        <v>2262</v>
      </c>
      <c r="J1341" s="159" t="s">
        <v>34</v>
      </c>
      <c r="K1341" s="191"/>
      <c r="L1341" s="192"/>
      <c r="M1341" s="23">
        <v>35217.599999999999</v>
      </c>
      <c r="N1341" s="255" t="str">
        <f t="shared" si="19"/>
        <v>5650-1246-5-0044</v>
      </c>
    </row>
    <row r="1342" spans="1:14" s="25" customFormat="1" ht="35.1" customHeight="1" x14ac:dyDescent="0.7">
      <c r="A1342" s="140">
        <v>26</v>
      </c>
      <c r="B1342" s="140" t="s">
        <v>1389</v>
      </c>
      <c r="C1342" s="143" t="s">
        <v>1390</v>
      </c>
      <c r="D1342" s="140" t="s">
        <v>2</v>
      </c>
      <c r="E1342" s="143" t="s">
        <v>2</v>
      </c>
      <c r="F1342" s="140" t="s">
        <v>2</v>
      </c>
      <c r="G1342" s="24" t="s">
        <v>764</v>
      </c>
      <c r="H1342" s="140" t="s">
        <v>2</v>
      </c>
      <c r="I1342" s="143" t="s">
        <v>2262</v>
      </c>
      <c r="J1342" s="159" t="s">
        <v>34</v>
      </c>
      <c r="K1342" s="191"/>
      <c r="L1342" s="192"/>
      <c r="M1342" s="23">
        <v>6461.2</v>
      </c>
      <c r="N1342" s="255" t="str">
        <f t="shared" si="19"/>
        <v>5650-1246-5-0045</v>
      </c>
    </row>
    <row r="1343" spans="1:14" s="25" customFormat="1" ht="35.1" customHeight="1" x14ac:dyDescent="0.7">
      <c r="A1343" s="140">
        <v>27</v>
      </c>
      <c r="B1343" s="140" t="s">
        <v>1391</v>
      </c>
      <c r="C1343" s="143" t="s">
        <v>1390</v>
      </c>
      <c r="D1343" s="140" t="s">
        <v>2</v>
      </c>
      <c r="E1343" s="143" t="s">
        <v>2</v>
      </c>
      <c r="F1343" s="140" t="s">
        <v>2</v>
      </c>
      <c r="G1343" s="24" t="s">
        <v>764</v>
      </c>
      <c r="H1343" s="140" t="s">
        <v>2</v>
      </c>
      <c r="I1343" s="143" t="s">
        <v>2262</v>
      </c>
      <c r="J1343" s="159" t="s">
        <v>34</v>
      </c>
      <c r="K1343" s="191"/>
      <c r="L1343" s="192"/>
      <c r="M1343" s="23">
        <v>6461.2</v>
      </c>
      <c r="N1343" s="255" t="str">
        <f t="shared" si="19"/>
        <v>5650-1246-5-0046</v>
      </c>
    </row>
    <row r="1344" spans="1:14" s="25" customFormat="1" ht="35.1" customHeight="1" x14ac:dyDescent="0.7">
      <c r="A1344" s="140">
        <v>28</v>
      </c>
      <c r="B1344" s="140" t="s">
        <v>1392</v>
      </c>
      <c r="C1344" s="143" t="s">
        <v>1393</v>
      </c>
      <c r="D1344" s="140" t="s">
        <v>2</v>
      </c>
      <c r="E1344" s="143" t="s">
        <v>2</v>
      </c>
      <c r="F1344" s="140" t="s">
        <v>2</v>
      </c>
      <c r="G1344" s="24" t="s">
        <v>764</v>
      </c>
      <c r="H1344" s="140" t="s">
        <v>2</v>
      </c>
      <c r="I1344" s="143" t="s">
        <v>2262</v>
      </c>
      <c r="J1344" s="159" t="s">
        <v>34</v>
      </c>
      <c r="K1344" s="191"/>
      <c r="L1344" s="192"/>
      <c r="M1344" s="23">
        <v>6461.2</v>
      </c>
      <c r="N1344" s="255" t="str">
        <f t="shared" si="19"/>
        <v>5650-1246-5-0047</v>
      </c>
    </row>
    <row r="1345" spans="1:14" s="25" customFormat="1" ht="35.1" customHeight="1" x14ac:dyDescent="0.7">
      <c r="A1345" s="140">
        <v>29</v>
      </c>
      <c r="B1345" s="140" t="s">
        <v>1394</v>
      </c>
      <c r="C1345" s="143" t="s">
        <v>1395</v>
      </c>
      <c r="D1345" s="140" t="s">
        <v>1396</v>
      </c>
      <c r="E1345" s="143" t="s">
        <v>2</v>
      </c>
      <c r="F1345" s="140" t="s">
        <v>1397</v>
      </c>
      <c r="G1345" s="24" t="s">
        <v>764</v>
      </c>
      <c r="H1345" s="140" t="s">
        <v>2</v>
      </c>
      <c r="I1345" s="143" t="s">
        <v>2262</v>
      </c>
      <c r="J1345" s="159" t="s">
        <v>34</v>
      </c>
      <c r="K1345" s="191"/>
      <c r="L1345" s="192">
        <v>42002</v>
      </c>
      <c r="M1345" s="23">
        <v>95914.6</v>
      </c>
      <c r="N1345" s="255" t="str">
        <f t="shared" si="19"/>
        <v>5650-1246-5-0048</v>
      </c>
    </row>
    <row r="1346" spans="1:14" s="25" customFormat="1" ht="35.1" customHeight="1" x14ac:dyDescent="0.7">
      <c r="A1346" s="140">
        <v>30</v>
      </c>
      <c r="B1346" s="140" t="s">
        <v>1398</v>
      </c>
      <c r="C1346" s="143" t="s">
        <v>1326</v>
      </c>
      <c r="D1346" s="140" t="s">
        <v>1327</v>
      </c>
      <c r="E1346" s="143" t="s">
        <v>1749</v>
      </c>
      <c r="F1346" s="140" t="s">
        <v>1399</v>
      </c>
      <c r="G1346" s="140" t="s">
        <v>1275</v>
      </c>
      <c r="H1346" s="140" t="s">
        <v>1400</v>
      </c>
      <c r="I1346" s="143" t="s">
        <v>2371</v>
      </c>
      <c r="J1346" s="159" t="s">
        <v>34</v>
      </c>
      <c r="K1346" s="191"/>
      <c r="L1346" s="192"/>
      <c r="M1346" s="23">
        <v>12400.4</v>
      </c>
      <c r="N1346" s="255" t="str">
        <f t="shared" si="19"/>
        <v>5650-1246-5-0049</v>
      </c>
    </row>
    <row r="1347" spans="1:14" s="25" customFormat="1" ht="35.1" customHeight="1" x14ac:dyDescent="0.7">
      <c r="A1347" s="140">
        <v>31</v>
      </c>
      <c r="B1347" s="140" t="s">
        <v>1401</v>
      </c>
      <c r="C1347" s="143" t="s">
        <v>1383</v>
      </c>
      <c r="D1347" s="140" t="s">
        <v>1316</v>
      </c>
      <c r="E1347" s="143" t="s">
        <v>1814</v>
      </c>
      <c r="F1347" s="140" t="s">
        <v>1384</v>
      </c>
      <c r="G1347" s="140" t="s">
        <v>32</v>
      </c>
      <c r="H1347" s="140" t="s">
        <v>1402</v>
      </c>
      <c r="I1347" s="143" t="s">
        <v>2262</v>
      </c>
      <c r="J1347" s="159" t="s">
        <v>34</v>
      </c>
      <c r="K1347" s="191"/>
      <c r="L1347" s="192"/>
      <c r="M1347" s="23">
        <v>7760.4</v>
      </c>
      <c r="N1347" s="255" t="str">
        <f t="shared" si="19"/>
        <v>5650-1246-5-0050</v>
      </c>
    </row>
    <row r="1348" spans="1:14" s="25" customFormat="1" ht="35.1" customHeight="1" x14ac:dyDescent="0.7">
      <c r="A1348" s="140">
        <v>32</v>
      </c>
      <c r="B1348" s="140" t="s">
        <v>1403</v>
      </c>
      <c r="C1348" s="143" t="s">
        <v>1383</v>
      </c>
      <c r="D1348" s="140" t="s">
        <v>1316</v>
      </c>
      <c r="E1348" s="143" t="s">
        <v>1814</v>
      </c>
      <c r="F1348" s="140" t="s">
        <v>1384</v>
      </c>
      <c r="G1348" s="140" t="s">
        <v>32</v>
      </c>
      <c r="H1348" s="140" t="s">
        <v>1404</v>
      </c>
      <c r="I1348" s="143" t="s">
        <v>2262</v>
      </c>
      <c r="J1348" s="159" t="s">
        <v>59</v>
      </c>
      <c r="K1348" s="191"/>
      <c r="L1348" s="192"/>
      <c r="M1348" s="23">
        <v>7760.4</v>
      </c>
      <c r="N1348" s="255" t="str">
        <f t="shared" si="19"/>
        <v>5650-1246-5-0033</v>
      </c>
    </row>
    <row r="1349" spans="1:14" s="25" customFormat="1" ht="35.1" customHeight="1" x14ac:dyDescent="0.7">
      <c r="A1349" s="140">
        <v>33</v>
      </c>
      <c r="B1349" s="140" t="s">
        <v>1405</v>
      </c>
      <c r="C1349" s="143" t="s">
        <v>1332</v>
      </c>
      <c r="D1349" s="140" t="s">
        <v>1316</v>
      </c>
      <c r="E1349" s="143" t="s">
        <v>1814</v>
      </c>
      <c r="F1349" s="140" t="s">
        <v>1333</v>
      </c>
      <c r="G1349" s="140" t="s">
        <v>32</v>
      </c>
      <c r="H1349" s="140">
        <v>80204496</v>
      </c>
      <c r="I1349" s="143" t="s">
        <v>2262</v>
      </c>
      <c r="J1349" s="159" t="s">
        <v>34</v>
      </c>
      <c r="K1349" s="191"/>
      <c r="L1349" s="192"/>
      <c r="M1349" s="23">
        <v>4883.6000000000004</v>
      </c>
      <c r="N1349" s="255" t="str">
        <f t="shared" si="19"/>
        <v>5650-1246-5-0035</v>
      </c>
    </row>
    <row r="1350" spans="1:14" s="25" customFormat="1" ht="35.1" customHeight="1" x14ac:dyDescent="0.7">
      <c r="A1350" s="140">
        <v>34</v>
      </c>
      <c r="B1350" s="140" t="s">
        <v>1406</v>
      </c>
      <c r="C1350" s="143" t="s">
        <v>1332</v>
      </c>
      <c r="D1350" s="140" t="s">
        <v>1316</v>
      </c>
      <c r="E1350" s="143" t="s">
        <v>2</v>
      </c>
      <c r="F1350" s="140" t="s">
        <v>1333</v>
      </c>
      <c r="G1350" s="24" t="s">
        <v>764</v>
      </c>
      <c r="H1350" s="140" t="s">
        <v>1407</v>
      </c>
      <c r="I1350" s="143" t="s">
        <v>2262</v>
      </c>
      <c r="J1350" s="159" t="s">
        <v>34</v>
      </c>
      <c r="K1350" s="191"/>
      <c r="L1350" s="192"/>
      <c r="M1350" s="23">
        <v>4883.6000000000004</v>
      </c>
      <c r="N1350" s="255" t="str">
        <f t="shared" si="19"/>
        <v>5650-1246-5-0036</v>
      </c>
    </row>
    <row r="1351" spans="1:14" s="25" customFormat="1" ht="35.1" customHeight="1" x14ac:dyDescent="0.7">
      <c r="A1351" s="140">
        <v>35</v>
      </c>
      <c r="B1351" s="140" t="s">
        <v>1408</v>
      </c>
      <c r="C1351" s="143" t="s">
        <v>1409</v>
      </c>
      <c r="D1351" s="140" t="s">
        <v>1410</v>
      </c>
      <c r="E1351" s="143" t="s">
        <v>624</v>
      </c>
      <c r="F1351" s="140" t="s">
        <v>1411</v>
      </c>
      <c r="G1351" s="140" t="s">
        <v>32</v>
      </c>
      <c r="H1351" s="140" t="s">
        <v>1412</v>
      </c>
      <c r="I1351" s="143" t="s">
        <v>262</v>
      </c>
      <c r="J1351" s="159" t="s">
        <v>34</v>
      </c>
      <c r="K1351" s="191" t="s">
        <v>135</v>
      </c>
      <c r="L1351" s="192">
        <v>43530</v>
      </c>
      <c r="M1351" s="23">
        <v>644.99</v>
      </c>
      <c r="N1351" s="255" t="str">
        <f t="shared" si="19"/>
        <v>5650-1246-5-0038</v>
      </c>
    </row>
    <row r="1352" spans="1:14" s="25" customFormat="1" ht="35.1" customHeight="1" x14ac:dyDescent="0.7">
      <c r="A1352" s="140">
        <v>36</v>
      </c>
      <c r="B1352" s="140" t="s">
        <v>1413</v>
      </c>
      <c r="C1352" s="143" t="s">
        <v>1409</v>
      </c>
      <c r="D1352" s="140" t="s">
        <v>1410</v>
      </c>
      <c r="E1352" s="143" t="s">
        <v>624</v>
      </c>
      <c r="F1352" s="140" t="s">
        <v>1411</v>
      </c>
      <c r="G1352" s="140" t="s">
        <v>32</v>
      </c>
      <c r="H1352" s="140" t="s">
        <v>1414</v>
      </c>
      <c r="I1352" s="143" t="s">
        <v>262</v>
      </c>
      <c r="J1352" s="159" t="s">
        <v>34</v>
      </c>
      <c r="K1352" s="191" t="s">
        <v>135</v>
      </c>
      <c r="L1352" s="192">
        <v>43530</v>
      </c>
      <c r="M1352" s="23">
        <v>645</v>
      </c>
      <c r="N1352" s="255" t="str">
        <f t="shared" si="19"/>
        <v>5650-1246-5-0052</v>
      </c>
    </row>
    <row r="1353" spans="1:14" s="25" customFormat="1" ht="35.1" customHeight="1" x14ac:dyDescent="0.7">
      <c r="A1353" s="140">
        <v>37</v>
      </c>
      <c r="B1353" s="140" t="s">
        <v>1415</v>
      </c>
      <c r="C1353" s="143" t="s">
        <v>1416</v>
      </c>
      <c r="D1353" s="140" t="s">
        <v>1417</v>
      </c>
      <c r="E1353" s="143" t="s">
        <v>1418</v>
      </c>
      <c r="F1353" s="140" t="s">
        <v>1419</v>
      </c>
      <c r="G1353" s="140" t="s">
        <v>97</v>
      </c>
      <c r="H1353" s="140" t="s">
        <v>1420</v>
      </c>
      <c r="I1353" s="143" t="s">
        <v>73</v>
      </c>
      <c r="J1353" s="159" t="s">
        <v>34</v>
      </c>
      <c r="K1353" s="191" t="s">
        <v>308</v>
      </c>
      <c r="L1353" s="192">
        <v>43299</v>
      </c>
      <c r="M1353" s="23">
        <v>140035.19999999998</v>
      </c>
      <c r="N1353" s="255" t="str">
        <f t="shared" si="19"/>
        <v>5650-1246-5-0053</v>
      </c>
    </row>
    <row r="1354" spans="1:14" s="25" customFormat="1" ht="35.1" customHeight="1" x14ac:dyDescent="0.7">
      <c r="A1354" s="140">
        <v>38</v>
      </c>
      <c r="B1354" s="140" t="s">
        <v>1421</v>
      </c>
      <c r="C1354" s="143" t="s">
        <v>1264</v>
      </c>
      <c r="D1354" s="140" t="s">
        <v>1265</v>
      </c>
      <c r="E1354" s="143" t="s">
        <v>1807</v>
      </c>
      <c r="F1354" s="140" t="s">
        <v>1815</v>
      </c>
      <c r="G1354" s="140" t="s">
        <v>971</v>
      </c>
      <c r="H1354" s="140" t="s">
        <v>22</v>
      </c>
      <c r="I1354" s="143" t="s">
        <v>2263</v>
      </c>
      <c r="J1354" s="159" t="s">
        <v>24</v>
      </c>
      <c r="K1354" s="191" t="s">
        <v>135</v>
      </c>
      <c r="L1354" s="192"/>
      <c r="M1354" s="23">
        <v>7620</v>
      </c>
      <c r="N1354" s="255" t="str">
        <f t="shared" si="19"/>
        <v>5650-1246-5-0051</v>
      </c>
    </row>
    <row r="1355" spans="1:14" s="25" customFormat="1" ht="35.1" customHeight="1" x14ac:dyDescent="0.7">
      <c r="A1355" s="140">
        <v>39</v>
      </c>
      <c r="B1355" s="140" t="s">
        <v>1422</v>
      </c>
      <c r="C1355" s="143" t="s">
        <v>1315</v>
      </c>
      <c r="D1355" s="140" t="s">
        <v>1410</v>
      </c>
      <c r="E1355" s="143" t="s">
        <v>1343</v>
      </c>
      <c r="F1355" s="140" t="s">
        <v>1423</v>
      </c>
      <c r="G1355" s="140" t="s">
        <v>32</v>
      </c>
      <c r="H1355" s="140" t="s">
        <v>1424</v>
      </c>
      <c r="I1355" s="143" t="s">
        <v>262</v>
      </c>
      <c r="J1355" s="159" t="s">
        <v>34</v>
      </c>
      <c r="K1355" s="191" t="s">
        <v>1425</v>
      </c>
      <c r="L1355" s="192"/>
      <c r="M1355" s="23">
        <v>10995.26</v>
      </c>
      <c r="N1355" s="255" t="str">
        <f t="shared" si="19"/>
        <v>5650-1246-5-0058</v>
      </c>
    </row>
    <row r="1356" spans="1:14" s="25" customFormat="1" ht="35.1" customHeight="1" x14ac:dyDescent="0.7">
      <c r="A1356" s="140">
        <v>40</v>
      </c>
      <c r="B1356" s="140" t="s">
        <v>1426</v>
      </c>
      <c r="C1356" s="143" t="s">
        <v>1315</v>
      </c>
      <c r="D1356" s="140" t="s">
        <v>1410</v>
      </c>
      <c r="E1356" s="143" t="s">
        <v>1343</v>
      </c>
      <c r="F1356" s="140" t="s">
        <v>1423</v>
      </c>
      <c r="G1356" s="140" t="s">
        <v>32</v>
      </c>
      <c r="H1356" s="140" t="s">
        <v>1427</v>
      </c>
      <c r="I1356" s="143" t="s">
        <v>262</v>
      </c>
      <c r="J1356" s="159" t="s">
        <v>34</v>
      </c>
      <c r="K1356" s="191" t="s">
        <v>1425</v>
      </c>
      <c r="L1356" s="192"/>
      <c r="M1356" s="23">
        <v>10995.26</v>
      </c>
      <c r="N1356" s="255" t="str">
        <f t="shared" si="19"/>
        <v>5650-1246-5-0054</v>
      </c>
    </row>
    <row r="1357" spans="1:14" s="25" customFormat="1" ht="35.1" customHeight="1" x14ac:dyDescent="0.7">
      <c r="A1357" s="140">
        <v>41</v>
      </c>
      <c r="B1357" s="140" t="s">
        <v>2724</v>
      </c>
      <c r="C1357" s="143" t="s">
        <v>1315</v>
      </c>
      <c r="D1357" s="140" t="s">
        <v>1410</v>
      </c>
      <c r="E1357" s="143" t="s">
        <v>1343</v>
      </c>
      <c r="F1357" s="140" t="s">
        <v>1423</v>
      </c>
      <c r="G1357" s="140" t="s">
        <v>32</v>
      </c>
      <c r="H1357" s="140" t="s">
        <v>1428</v>
      </c>
      <c r="I1357" s="143" t="s">
        <v>262</v>
      </c>
      <c r="J1357" s="159" t="s">
        <v>34</v>
      </c>
      <c r="K1357" s="191" t="s">
        <v>1425</v>
      </c>
      <c r="L1357" s="192"/>
      <c r="M1357" s="23">
        <v>10995.26</v>
      </c>
      <c r="N1357" s="255" t="str">
        <f t="shared" si="19"/>
        <v>5650-1246-5-0057</v>
      </c>
    </row>
    <row r="1358" spans="1:14" s="25" customFormat="1" ht="35.1" customHeight="1" x14ac:dyDescent="0.7">
      <c r="A1358" s="140">
        <v>42</v>
      </c>
      <c r="B1358" s="140" t="s">
        <v>1429</v>
      </c>
      <c r="C1358" s="143" t="s">
        <v>1430</v>
      </c>
      <c r="D1358" s="140" t="s">
        <v>1431</v>
      </c>
      <c r="E1358" s="143" t="s">
        <v>1343</v>
      </c>
      <c r="F1358" s="140" t="s">
        <v>1432</v>
      </c>
      <c r="G1358" s="140" t="s">
        <v>32</v>
      </c>
      <c r="H1358" s="140">
        <v>2018090042</v>
      </c>
      <c r="I1358" s="143" t="s">
        <v>262</v>
      </c>
      <c r="J1358" s="159" t="s">
        <v>34</v>
      </c>
      <c r="K1358" s="191" t="s">
        <v>1425</v>
      </c>
      <c r="L1358" s="192"/>
      <c r="M1358" s="23">
        <v>4459.04</v>
      </c>
      <c r="N1358" s="255" t="str">
        <f t="shared" si="19"/>
        <v>5650-1246-5-0110</v>
      </c>
    </row>
    <row r="1359" spans="1:14" s="25" customFormat="1" ht="35.1" customHeight="1" x14ac:dyDescent="0.7">
      <c r="A1359" s="140">
        <v>43</v>
      </c>
      <c r="B1359" s="140" t="s">
        <v>1433</v>
      </c>
      <c r="C1359" s="143" t="s">
        <v>1430</v>
      </c>
      <c r="D1359" s="140" t="s">
        <v>1431</v>
      </c>
      <c r="E1359" s="143" t="s">
        <v>1343</v>
      </c>
      <c r="F1359" s="140" t="s">
        <v>1432</v>
      </c>
      <c r="G1359" s="140" t="s">
        <v>32</v>
      </c>
      <c r="H1359" s="140">
        <v>2018090103</v>
      </c>
      <c r="I1359" s="143" t="s">
        <v>262</v>
      </c>
      <c r="J1359" s="159" t="s">
        <v>34</v>
      </c>
      <c r="K1359" s="191" t="s">
        <v>1425</v>
      </c>
      <c r="L1359" s="192"/>
      <c r="M1359" s="23">
        <v>4459.04</v>
      </c>
      <c r="N1359" s="255" t="str">
        <f t="shared" si="19"/>
        <v>5650-1246-5-0055</v>
      </c>
    </row>
    <row r="1360" spans="1:14" s="25" customFormat="1" ht="35.1" customHeight="1" x14ac:dyDescent="0.7">
      <c r="A1360" s="140">
        <v>44</v>
      </c>
      <c r="B1360" s="140" t="s">
        <v>1434</v>
      </c>
      <c r="C1360" s="143" t="s">
        <v>1435</v>
      </c>
      <c r="D1360" s="140"/>
      <c r="E1360" s="143" t="s">
        <v>1343</v>
      </c>
      <c r="F1360" s="140" t="s">
        <v>1436</v>
      </c>
      <c r="G1360" s="140" t="s">
        <v>32</v>
      </c>
      <c r="H1360" s="140"/>
      <c r="I1360" s="143" t="s">
        <v>262</v>
      </c>
      <c r="J1360" s="159" t="s">
        <v>34</v>
      </c>
      <c r="K1360" s="191" t="s">
        <v>1425</v>
      </c>
      <c r="L1360" s="192"/>
      <c r="M1360" s="23">
        <v>6101.6</v>
      </c>
      <c r="N1360" s="255" t="str">
        <f t="shared" si="19"/>
        <v>5650-1246-5-0059</v>
      </c>
    </row>
    <row r="1361" spans="1:14" s="25" customFormat="1" ht="35.1" customHeight="1" x14ac:dyDescent="0.7">
      <c r="A1361" s="140">
        <v>45</v>
      </c>
      <c r="B1361" s="140" t="s">
        <v>1437</v>
      </c>
      <c r="C1361" s="143" t="s">
        <v>1435</v>
      </c>
      <c r="D1361" s="140"/>
      <c r="E1361" s="143" t="s">
        <v>1343</v>
      </c>
      <c r="F1361" s="140" t="s">
        <v>1436</v>
      </c>
      <c r="G1361" s="140" t="s">
        <v>32</v>
      </c>
      <c r="H1361" s="140"/>
      <c r="I1361" s="143" t="s">
        <v>262</v>
      </c>
      <c r="J1361" s="159" t="s">
        <v>34</v>
      </c>
      <c r="K1361" s="191" t="s">
        <v>1425</v>
      </c>
      <c r="L1361" s="192"/>
      <c r="M1361" s="23">
        <v>6101.6</v>
      </c>
      <c r="N1361" s="255" t="str">
        <f t="shared" si="19"/>
        <v>5650-1246-5-0060</v>
      </c>
    </row>
    <row r="1362" spans="1:14" s="25" customFormat="1" ht="35.1" customHeight="1" x14ac:dyDescent="0.7">
      <c r="A1362" s="140">
        <v>46</v>
      </c>
      <c r="B1362" s="140" t="s">
        <v>1438</v>
      </c>
      <c r="C1362" s="143" t="s">
        <v>1315</v>
      </c>
      <c r="D1362" s="140" t="s">
        <v>1816</v>
      </c>
      <c r="E1362" s="143" t="s">
        <v>624</v>
      </c>
      <c r="F1362" s="140" t="s">
        <v>1439</v>
      </c>
      <c r="G1362" s="140" t="s">
        <v>32</v>
      </c>
      <c r="H1362" s="140" t="s">
        <v>1817</v>
      </c>
      <c r="I1362" s="13" t="s">
        <v>2402</v>
      </c>
      <c r="J1362" s="159" t="s">
        <v>59</v>
      </c>
      <c r="K1362" s="191" t="s">
        <v>1425</v>
      </c>
      <c r="L1362" s="192"/>
      <c r="M1362" s="23">
        <v>14819</v>
      </c>
      <c r="N1362" s="255" t="str">
        <f t="shared" si="19"/>
        <v>5650-1246-5-0061</v>
      </c>
    </row>
    <row r="1363" spans="1:14" s="25" customFormat="1" ht="35.1" customHeight="1" x14ac:dyDescent="0.7">
      <c r="A1363" s="140">
        <v>47</v>
      </c>
      <c r="B1363" s="140" t="s">
        <v>1440</v>
      </c>
      <c r="C1363" s="143" t="s">
        <v>1315</v>
      </c>
      <c r="D1363" s="140" t="s">
        <v>1816</v>
      </c>
      <c r="E1363" s="143" t="s">
        <v>624</v>
      </c>
      <c r="F1363" s="140" t="s">
        <v>1439</v>
      </c>
      <c r="G1363" s="140" t="s">
        <v>32</v>
      </c>
      <c r="H1363" s="140" t="s">
        <v>1817</v>
      </c>
      <c r="I1363" s="143" t="s">
        <v>262</v>
      </c>
      <c r="J1363" s="159" t="s">
        <v>59</v>
      </c>
      <c r="K1363" s="191" t="s">
        <v>1425</v>
      </c>
      <c r="L1363" s="192"/>
      <c r="M1363" s="23">
        <v>14819</v>
      </c>
      <c r="N1363" s="255" t="str">
        <f t="shared" si="19"/>
        <v>5650-1246-5-0062</v>
      </c>
    </row>
    <row r="1364" spans="1:14" s="25" customFormat="1" ht="35.1" customHeight="1" x14ac:dyDescent="0.7">
      <c r="A1364" s="140">
        <v>48</v>
      </c>
      <c r="B1364" s="140" t="s">
        <v>1441</v>
      </c>
      <c r="C1364" s="143" t="s">
        <v>1315</v>
      </c>
      <c r="D1364" s="140" t="s">
        <v>1410</v>
      </c>
      <c r="E1364" s="143" t="s">
        <v>624</v>
      </c>
      <c r="F1364" s="140" t="s">
        <v>1442</v>
      </c>
      <c r="G1364" s="143" t="s">
        <v>32</v>
      </c>
      <c r="H1364" s="140" t="s">
        <v>1443</v>
      </c>
      <c r="I1364" s="13" t="s">
        <v>3475</v>
      </c>
      <c r="J1364" s="159" t="s">
        <v>34</v>
      </c>
      <c r="K1364" s="191" t="s">
        <v>135</v>
      </c>
      <c r="L1364" s="192">
        <v>43983</v>
      </c>
      <c r="M1364" s="23">
        <v>699.5</v>
      </c>
      <c r="N1364" s="255" t="str">
        <f t="shared" si="19"/>
        <v>5650-1246-5-0063</v>
      </c>
    </row>
    <row r="1365" spans="1:14" s="25" customFormat="1" ht="35.1" customHeight="1" x14ac:dyDescent="0.7">
      <c r="A1365" s="140">
        <v>49</v>
      </c>
      <c r="B1365" s="140" t="s">
        <v>1444</v>
      </c>
      <c r="C1365" s="143" t="s">
        <v>1315</v>
      </c>
      <c r="D1365" s="140" t="s">
        <v>1410</v>
      </c>
      <c r="E1365" s="143" t="s">
        <v>624</v>
      </c>
      <c r="F1365" s="140" t="s">
        <v>1442</v>
      </c>
      <c r="G1365" s="143" t="s">
        <v>32</v>
      </c>
      <c r="H1365" s="140" t="s">
        <v>1445</v>
      </c>
      <c r="I1365" s="13" t="s">
        <v>3475</v>
      </c>
      <c r="J1365" s="159" t="s">
        <v>34</v>
      </c>
      <c r="K1365" s="191" t="s">
        <v>135</v>
      </c>
      <c r="L1365" s="192">
        <v>43983</v>
      </c>
      <c r="M1365" s="23">
        <v>699.5</v>
      </c>
      <c r="N1365" s="255" t="str">
        <f t="shared" si="19"/>
        <v>5650-1246-5-0075</v>
      </c>
    </row>
    <row r="1366" spans="1:14" s="25" customFormat="1" ht="35.1" customHeight="1" x14ac:dyDescent="0.7">
      <c r="A1366" s="140">
        <v>50</v>
      </c>
      <c r="B1366" s="140" t="s">
        <v>1446</v>
      </c>
      <c r="C1366" s="143" t="s">
        <v>1315</v>
      </c>
      <c r="D1366" s="140" t="s">
        <v>1410</v>
      </c>
      <c r="E1366" s="143" t="s">
        <v>624</v>
      </c>
      <c r="F1366" s="140" t="s">
        <v>1442</v>
      </c>
      <c r="G1366" s="143" t="s">
        <v>32</v>
      </c>
      <c r="H1366" s="140" t="s">
        <v>1447</v>
      </c>
      <c r="I1366" s="13" t="s">
        <v>3475</v>
      </c>
      <c r="J1366" s="159" t="s">
        <v>34</v>
      </c>
      <c r="K1366" s="191" t="s">
        <v>135</v>
      </c>
      <c r="L1366" s="192">
        <v>43983</v>
      </c>
      <c r="M1366" s="23">
        <v>699.5</v>
      </c>
      <c r="N1366" s="255" t="str">
        <f t="shared" si="19"/>
        <v>5650-1246-5-0076</v>
      </c>
    </row>
    <row r="1367" spans="1:14" s="25" customFormat="1" ht="35.1" customHeight="1" x14ac:dyDescent="0.7">
      <c r="A1367" s="140">
        <v>51</v>
      </c>
      <c r="B1367" s="140" t="s">
        <v>1448</v>
      </c>
      <c r="C1367" s="143" t="s">
        <v>1315</v>
      </c>
      <c r="D1367" s="140" t="s">
        <v>1410</v>
      </c>
      <c r="E1367" s="143" t="s">
        <v>624</v>
      </c>
      <c r="F1367" s="140" t="s">
        <v>1442</v>
      </c>
      <c r="G1367" s="143" t="s">
        <v>32</v>
      </c>
      <c r="H1367" s="140" t="s">
        <v>1449</v>
      </c>
      <c r="I1367" s="143" t="s">
        <v>182</v>
      </c>
      <c r="J1367" s="159" t="s">
        <v>34</v>
      </c>
      <c r="K1367" s="191" t="s">
        <v>135</v>
      </c>
      <c r="L1367" s="192">
        <v>43983</v>
      </c>
      <c r="M1367" s="23">
        <v>699.49</v>
      </c>
      <c r="N1367" s="255" t="str">
        <f t="shared" si="19"/>
        <v>5650-1246-5-0077</v>
      </c>
    </row>
    <row r="1368" spans="1:14" s="25" customFormat="1" ht="35.1" customHeight="1" x14ac:dyDescent="0.7">
      <c r="A1368" s="140">
        <v>52</v>
      </c>
      <c r="B1368" s="140" t="s">
        <v>1450</v>
      </c>
      <c r="C1368" s="143" t="s">
        <v>1315</v>
      </c>
      <c r="D1368" s="140" t="s">
        <v>1451</v>
      </c>
      <c r="E1368" s="143" t="s">
        <v>624</v>
      </c>
      <c r="F1368" s="140" t="s">
        <v>1452</v>
      </c>
      <c r="G1368" s="143" t="s">
        <v>32</v>
      </c>
      <c r="H1368" s="140" t="s">
        <v>1453</v>
      </c>
      <c r="I1368" s="143" t="s">
        <v>2371</v>
      </c>
      <c r="J1368" s="159" t="s">
        <v>34</v>
      </c>
      <c r="K1368" s="191" t="s">
        <v>135</v>
      </c>
      <c r="L1368" s="192">
        <v>44195</v>
      </c>
      <c r="M1368" s="23">
        <v>1400</v>
      </c>
      <c r="N1368" s="255" t="str">
        <f t="shared" si="19"/>
        <v>5650-1246-5-0078</v>
      </c>
    </row>
    <row r="1369" spans="1:14" s="25" customFormat="1" ht="35.1" customHeight="1" x14ac:dyDescent="0.7">
      <c r="A1369" s="140">
        <v>53</v>
      </c>
      <c r="B1369" s="140" t="s">
        <v>1454</v>
      </c>
      <c r="C1369" s="143" t="s">
        <v>1315</v>
      </c>
      <c r="D1369" s="140" t="s">
        <v>1451</v>
      </c>
      <c r="E1369" s="143" t="s">
        <v>624</v>
      </c>
      <c r="F1369" s="140" t="s">
        <v>1452</v>
      </c>
      <c r="G1369" s="143" t="s">
        <v>32</v>
      </c>
      <c r="H1369" s="140" t="s">
        <v>1455</v>
      </c>
      <c r="I1369" s="143" t="s">
        <v>2371</v>
      </c>
      <c r="J1369" s="159" t="s">
        <v>34</v>
      </c>
      <c r="K1369" s="191" t="s">
        <v>135</v>
      </c>
      <c r="L1369" s="192">
        <v>44195</v>
      </c>
      <c r="M1369" s="23">
        <v>1400</v>
      </c>
      <c r="N1369" s="255" t="str">
        <f t="shared" si="19"/>
        <v>5650-1246-5-0079</v>
      </c>
    </row>
    <row r="1370" spans="1:14" s="25" customFormat="1" ht="35.1" customHeight="1" x14ac:dyDescent="0.7">
      <c r="A1370" s="140">
        <v>54</v>
      </c>
      <c r="B1370" s="140" t="s">
        <v>1456</v>
      </c>
      <c r="C1370" s="143" t="s">
        <v>1315</v>
      </c>
      <c r="D1370" s="140" t="s">
        <v>1451</v>
      </c>
      <c r="E1370" s="143" t="s">
        <v>624</v>
      </c>
      <c r="F1370" s="140" t="s">
        <v>1452</v>
      </c>
      <c r="G1370" s="143" t="s">
        <v>32</v>
      </c>
      <c r="H1370" s="140" t="s">
        <v>1457</v>
      </c>
      <c r="I1370" s="143" t="s">
        <v>2371</v>
      </c>
      <c r="J1370" s="159" t="s">
        <v>34</v>
      </c>
      <c r="K1370" s="191" t="s">
        <v>135</v>
      </c>
      <c r="L1370" s="192">
        <v>44195</v>
      </c>
      <c r="M1370" s="23">
        <v>1400</v>
      </c>
      <c r="N1370" s="255" t="str">
        <f t="shared" si="19"/>
        <v>5650-1246-5-0080</v>
      </c>
    </row>
    <row r="1371" spans="1:14" s="25" customFormat="1" ht="35.1" customHeight="1" x14ac:dyDescent="0.7">
      <c r="A1371" s="140">
        <v>55</v>
      </c>
      <c r="B1371" s="140" t="s">
        <v>1458</v>
      </c>
      <c r="C1371" s="143" t="s">
        <v>1315</v>
      </c>
      <c r="D1371" s="140" t="s">
        <v>1451</v>
      </c>
      <c r="E1371" s="143" t="s">
        <v>624</v>
      </c>
      <c r="F1371" s="140" t="s">
        <v>1452</v>
      </c>
      <c r="G1371" s="143" t="s">
        <v>32</v>
      </c>
      <c r="H1371" s="140" t="s">
        <v>1459</v>
      </c>
      <c r="I1371" s="143" t="s">
        <v>2371</v>
      </c>
      <c r="J1371" s="159" t="s">
        <v>34</v>
      </c>
      <c r="K1371" s="191" t="s">
        <v>135</v>
      </c>
      <c r="L1371" s="192">
        <v>44195</v>
      </c>
      <c r="M1371" s="23">
        <v>1399.99</v>
      </c>
      <c r="N1371" s="255" t="str">
        <f t="shared" si="19"/>
        <v>5650-1246-5-0081</v>
      </c>
    </row>
    <row r="1372" spans="1:14" s="25" customFormat="1" ht="35.1" customHeight="1" x14ac:dyDescent="0.7">
      <c r="A1372" s="140">
        <v>56</v>
      </c>
      <c r="B1372" s="140" t="s">
        <v>1611</v>
      </c>
      <c r="C1372" s="143" t="s">
        <v>1326</v>
      </c>
      <c r="D1372" s="140" t="s">
        <v>1613</v>
      </c>
      <c r="E1372" s="143" t="s">
        <v>624</v>
      </c>
      <c r="F1372" s="140" t="s">
        <v>1614</v>
      </c>
      <c r="G1372" s="143" t="s">
        <v>32</v>
      </c>
      <c r="H1372" s="140" t="s">
        <v>1634</v>
      </c>
      <c r="I1372" s="143" t="s">
        <v>2371</v>
      </c>
      <c r="J1372" s="159" t="s">
        <v>34</v>
      </c>
      <c r="K1372" s="191" t="s">
        <v>1615</v>
      </c>
      <c r="L1372" s="192">
        <v>44195</v>
      </c>
      <c r="M1372" s="17">
        <v>16541.599999999999</v>
      </c>
      <c r="N1372" s="255" t="str">
        <f t="shared" si="19"/>
        <v>5650-1246-5-0082</v>
      </c>
    </row>
    <row r="1373" spans="1:14" s="25" customFormat="1" ht="35.1" customHeight="1" x14ac:dyDescent="0.7">
      <c r="A1373" s="140">
        <v>57</v>
      </c>
      <c r="B1373" s="140" t="s">
        <v>1612</v>
      </c>
      <c r="C1373" s="143" t="s">
        <v>1326</v>
      </c>
      <c r="D1373" s="140" t="s">
        <v>1613</v>
      </c>
      <c r="E1373" s="143" t="s">
        <v>624</v>
      </c>
      <c r="F1373" s="140" t="s">
        <v>1614</v>
      </c>
      <c r="G1373" s="143" t="s">
        <v>32</v>
      </c>
      <c r="H1373" s="140" t="s">
        <v>1633</v>
      </c>
      <c r="I1373" s="143" t="s">
        <v>2371</v>
      </c>
      <c r="J1373" s="159" t="s">
        <v>34</v>
      </c>
      <c r="K1373" s="191" t="s">
        <v>1615</v>
      </c>
      <c r="L1373" s="192">
        <v>44195</v>
      </c>
      <c r="M1373" s="17">
        <v>16541.599999999999</v>
      </c>
      <c r="N1373" s="255" t="str">
        <f t="shared" si="19"/>
        <v>5650-1246-5-0083</v>
      </c>
    </row>
    <row r="1374" spans="1:14" s="25" customFormat="1" ht="35.1" customHeight="1" x14ac:dyDescent="0.7">
      <c r="A1374" s="140">
        <v>58</v>
      </c>
      <c r="B1374" s="140" t="s">
        <v>1830</v>
      </c>
      <c r="C1374" s="143" t="s">
        <v>1315</v>
      </c>
      <c r="D1374" s="140" t="s">
        <v>1410</v>
      </c>
      <c r="E1374" s="143" t="s">
        <v>744</v>
      </c>
      <c r="F1374" s="140" t="s">
        <v>1839</v>
      </c>
      <c r="G1374" s="143" t="s">
        <v>32</v>
      </c>
      <c r="H1374" s="140" t="s">
        <v>1866</v>
      </c>
      <c r="I1374" s="143" t="s">
        <v>118</v>
      </c>
      <c r="J1374" s="159" t="s">
        <v>34</v>
      </c>
      <c r="K1374" s="191" t="s">
        <v>1838</v>
      </c>
      <c r="L1374" s="192">
        <v>44390</v>
      </c>
      <c r="M1374" s="17">
        <v>5999.99</v>
      </c>
      <c r="N1374" s="255" t="str">
        <f t="shared" si="19"/>
        <v>5650-1246-5-0084</v>
      </c>
    </row>
    <row r="1375" spans="1:14" s="25" customFormat="1" ht="35.1" customHeight="1" x14ac:dyDescent="0.7">
      <c r="A1375" s="140">
        <v>59</v>
      </c>
      <c r="B1375" s="140" t="s">
        <v>1831</v>
      </c>
      <c r="C1375" s="143" t="s">
        <v>1315</v>
      </c>
      <c r="D1375" s="140" t="s">
        <v>1410</v>
      </c>
      <c r="E1375" s="143" t="s">
        <v>744</v>
      </c>
      <c r="F1375" s="140" t="s">
        <v>1839</v>
      </c>
      <c r="G1375" s="143" t="s">
        <v>32</v>
      </c>
      <c r="H1375" s="140" t="s">
        <v>1867</v>
      </c>
      <c r="I1375" s="143" t="s">
        <v>118</v>
      </c>
      <c r="J1375" s="159" t="s">
        <v>34</v>
      </c>
      <c r="K1375" s="191" t="s">
        <v>1838</v>
      </c>
      <c r="L1375" s="192">
        <v>44390</v>
      </c>
      <c r="M1375" s="17">
        <v>5999.99</v>
      </c>
      <c r="N1375" s="255" t="str">
        <f t="shared" si="19"/>
        <v>5650-1246-5-0085</v>
      </c>
    </row>
    <row r="1376" spans="1:14" s="25" customFormat="1" ht="35.1" customHeight="1" x14ac:dyDescent="0.7">
      <c r="A1376" s="140">
        <v>60</v>
      </c>
      <c r="B1376" s="140" t="s">
        <v>1832</v>
      </c>
      <c r="C1376" s="143" t="s">
        <v>1315</v>
      </c>
      <c r="D1376" s="140" t="s">
        <v>1410</v>
      </c>
      <c r="E1376" s="143" t="s">
        <v>744</v>
      </c>
      <c r="F1376" s="140" t="s">
        <v>1839</v>
      </c>
      <c r="G1376" s="143" t="s">
        <v>32</v>
      </c>
      <c r="H1376" s="140" t="s">
        <v>1868</v>
      </c>
      <c r="I1376" s="143" t="s">
        <v>118</v>
      </c>
      <c r="J1376" s="159" t="s">
        <v>34</v>
      </c>
      <c r="K1376" s="191" t="s">
        <v>1838</v>
      </c>
      <c r="L1376" s="192">
        <v>44390</v>
      </c>
      <c r="M1376" s="17">
        <v>6000</v>
      </c>
      <c r="N1376" s="255" t="str">
        <f t="shared" ref="N1376:N1441" si="20">B1375</f>
        <v>5650-1246-5-0086</v>
      </c>
    </row>
    <row r="1377" spans="1:16371" s="25" customFormat="1" ht="35.1" customHeight="1" x14ac:dyDescent="0.7">
      <c r="A1377" s="140">
        <v>61</v>
      </c>
      <c r="B1377" s="140" t="s">
        <v>1833</v>
      </c>
      <c r="C1377" s="143" t="s">
        <v>1326</v>
      </c>
      <c r="D1377" s="140" t="s">
        <v>1613</v>
      </c>
      <c r="E1377" s="143" t="s">
        <v>744</v>
      </c>
      <c r="F1377" s="140" t="s">
        <v>1840</v>
      </c>
      <c r="G1377" s="143" t="s">
        <v>1841</v>
      </c>
      <c r="H1377" s="140" t="s">
        <v>1873</v>
      </c>
      <c r="I1377" s="143" t="s">
        <v>118</v>
      </c>
      <c r="J1377" s="159" t="s">
        <v>34</v>
      </c>
      <c r="K1377" s="191" t="s">
        <v>1838</v>
      </c>
      <c r="L1377" s="192">
        <v>44390</v>
      </c>
      <c r="M1377" s="17">
        <v>6000</v>
      </c>
      <c r="N1377" s="255" t="str">
        <f t="shared" si="20"/>
        <v>5650-1246-5-0087</v>
      </c>
    </row>
    <row r="1378" spans="1:16371" s="25" customFormat="1" ht="35.1" customHeight="1" x14ac:dyDescent="0.7">
      <c r="A1378" s="140">
        <v>62</v>
      </c>
      <c r="B1378" s="140" t="s">
        <v>1834</v>
      </c>
      <c r="C1378" s="143" t="s">
        <v>1315</v>
      </c>
      <c r="D1378" s="140" t="s">
        <v>1410</v>
      </c>
      <c r="E1378" s="143" t="s">
        <v>744</v>
      </c>
      <c r="F1378" s="140" t="s">
        <v>1839</v>
      </c>
      <c r="G1378" s="143" t="s">
        <v>32</v>
      </c>
      <c r="H1378" s="140" t="s">
        <v>1869</v>
      </c>
      <c r="I1378" s="143" t="s">
        <v>118</v>
      </c>
      <c r="J1378" s="159" t="s">
        <v>34</v>
      </c>
      <c r="K1378" s="191" t="s">
        <v>1838</v>
      </c>
      <c r="L1378" s="192">
        <v>44390</v>
      </c>
      <c r="M1378" s="17">
        <v>5999.99</v>
      </c>
      <c r="N1378" s="255" t="str">
        <f t="shared" si="20"/>
        <v>5650-1246-5-0088</v>
      </c>
    </row>
    <row r="1379" spans="1:16371" s="25" customFormat="1" ht="35.1" customHeight="1" x14ac:dyDescent="0.7">
      <c r="A1379" s="140">
        <v>63</v>
      </c>
      <c r="B1379" s="140" t="s">
        <v>1835</v>
      </c>
      <c r="C1379" s="143" t="s">
        <v>1315</v>
      </c>
      <c r="D1379" s="140" t="s">
        <v>1410</v>
      </c>
      <c r="E1379" s="143" t="s">
        <v>744</v>
      </c>
      <c r="F1379" s="140" t="s">
        <v>1839</v>
      </c>
      <c r="G1379" s="143" t="s">
        <v>32</v>
      </c>
      <c r="H1379" s="140" t="s">
        <v>1870</v>
      </c>
      <c r="I1379" s="143" t="s">
        <v>118</v>
      </c>
      <c r="J1379" s="159" t="s">
        <v>34</v>
      </c>
      <c r="K1379" s="191" t="s">
        <v>1838</v>
      </c>
      <c r="L1379" s="192">
        <v>44390</v>
      </c>
      <c r="M1379" s="17">
        <v>5999.99</v>
      </c>
      <c r="N1379" s="255" t="str">
        <f t="shared" si="20"/>
        <v>5650-1246-5-0089</v>
      </c>
    </row>
    <row r="1380" spans="1:16371" s="25" customFormat="1" ht="35.1" customHeight="1" x14ac:dyDescent="0.7">
      <c r="A1380" s="140">
        <v>64</v>
      </c>
      <c r="B1380" s="140" t="s">
        <v>1836</v>
      </c>
      <c r="C1380" s="143" t="s">
        <v>1315</v>
      </c>
      <c r="D1380" s="140" t="s">
        <v>1410</v>
      </c>
      <c r="E1380" s="143" t="s">
        <v>744</v>
      </c>
      <c r="F1380" s="140" t="s">
        <v>1839</v>
      </c>
      <c r="G1380" s="143" t="s">
        <v>32</v>
      </c>
      <c r="H1380" s="140" t="s">
        <v>1871</v>
      </c>
      <c r="I1380" s="143" t="s">
        <v>118</v>
      </c>
      <c r="J1380" s="159" t="s">
        <v>34</v>
      </c>
      <c r="K1380" s="191" t="s">
        <v>1838</v>
      </c>
      <c r="L1380" s="192">
        <v>44390</v>
      </c>
      <c r="M1380" s="17">
        <v>5999.99</v>
      </c>
      <c r="N1380" s="255" t="str">
        <f t="shared" si="20"/>
        <v>5650-1246-5-0090</v>
      </c>
    </row>
    <row r="1381" spans="1:16371" s="25" customFormat="1" ht="35.1" customHeight="1" x14ac:dyDescent="0.7">
      <c r="A1381" s="140">
        <v>65</v>
      </c>
      <c r="B1381" s="140" t="s">
        <v>1837</v>
      </c>
      <c r="C1381" s="143" t="s">
        <v>1326</v>
      </c>
      <c r="D1381" s="140" t="s">
        <v>1613</v>
      </c>
      <c r="E1381" s="143" t="s">
        <v>744</v>
      </c>
      <c r="F1381" s="140" t="s">
        <v>1840</v>
      </c>
      <c r="G1381" s="143" t="s">
        <v>1841</v>
      </c>
      <c r="H1381" s="140" t="s">
        <v>1872</v>
      </c>
      <c r="I1381" s="143" t="s">
        <v>118</v>
      </c>
      <c r="J1381" s="159" t="s">
        <v>34</v>
      </c>
      <c r="K1381" s="191" t="s">
        <v>1838</v>
      </c>
      <c r="L1381" s="192">
        <v>44390</v>
      </c>
      <c r="M1381" s="17">
        <v>6000</v>
      </c>
      <c r="N1381" s="255" t="str">
        <f t="shared" si="20"/>
        <v>5650-1246-5-0091</v>
      </c>
    </row>
    <row r="1382" spans="1:16371" s="25" customFormat="1" ht="35.1" customHeight="1" x14ac:dyDescent="0.7">
      <c r="A1382" s="140">
        <v>66</v>
      </c>
      <c r="B1382" s="140" t="s">
        <v>2218</v>
      </c>
      <c r="C1382" s="143" t="s">
        <v>1326</v>
      </c>
      <c r="D1382" s="140" t="s">
        <v>1613</v>
      </c>
      <c r="E1382" s="143" t="s">
        <v>744</v>
      </c>
      <c r="F1382" s="140" t="s">
        <v>2222</v>
      </c>
      <c r="G1382" s="143" t="s">
        <v>2226</v>
      </c>
      <c r="H1382" s="140" t="s">
        <v>2227</v>
      </c>
      <c r="I1382" s="143" t="s">
        <v>118</v>
      </c>
      <c r="J1382" s="159" t="s">
        <v>34</v>
      </c>
      <c r="K1382" s="191" t="s">
        <v>2217</v>
      </c>
      <c r="L1382" s="192">
        <v>44636</v>
      </c>
      <c r="M1382" s="17">
        <v>5396.55</v>
      </c>
      <c r="N1382" s="255" t="str">
        <f t="shared" si="20"/>
        <v>5650-1246-5-0092</v>
      </c>
    </row>
    <row r="1383" spans="1:16371" s="25" customFormat="1" ht="35.1" customHeight="1" x14ac:dyDescent="0.7">
      <c r="A1383" s="140">
        <v>67</v>
      </c>
      <c r="B1383" s="140" t="s">
        <v>2219</v>
      </c>
      <c r="C1383" s="143" t="s">
        <v>1326</v>
      </c>
      <c r="D1383" s="140" t="s">
        <v>1613</v>
      </c>
      <c r="E1383" s="143" t="s">
        <v>744</v>
      </c>
      <c r="F1383" s="140" t="s">
        <v>2222</v>
      </c>
      <c r="G1383" s="143" t="s">
        <v>2226</v>
      </c>
      <c r="H1383" s="140" t="s">
        <v>2228</v>
      </c>
      <c r="I1383" s="143" t="s">
        <v>118</v>
      </c>
      <c r="J1383" s="159" t="s">
        <v>34</v>
      </c>
      <c r="K1383" s="191" t="s">
        <v>2217</v>
      </c>
      <c r="L1383" s="192">
        <v>44636</v>
      </c>
      <c r="M1383" s="17">
        <v>5396.55</v>
      </c>
      <c r="N1383" s="255" t="str">
        <f t="shared" si="20"/>
        <v>5650-1246-5-0093</v>
      </c>
    </row>
    <row r="1384" spans="1:16371" s="25" customFormat="1" ht="35.1" customHeight="1" x14ac:dyDescent="0.7">
      <c r="A1384" s="140">
        <v>68</v>
      </c>
      <c r="B1384" s="140" t="s">
        <v>2220</v>
      </c>
      <c r="C1384" s="143" t="s">
        <v>1326</v>
      </c>
      <c r="D1384" s="140" t="s">
        <v>1613</v>
      </c>
      <c r="E1384" s="143" t="s">
        <v>744</v>
      </c>
      <c r="F1384" s="140" t="s">
        <v>2222</v>
      </c>
      <c r="G1384" s="143" t="s">
        <v>2226</v>
      </c>
      <c r="H1384" s="140" t="s">
        <v>2229</v>
      </c>
      <c r="I1384" s="143" t="s">
        <v>118</v>
      </c>
      <c r="J1384" s="159" t="s">
        <v>34</v>
      </c>
      <c r="K1384" s="191" t="s">
        <v>2217</v>
      </c>
      <c r="L1384" s="192">
        <v>44636</v>
      </c>
      <c r="M1384" s="17">
        <v>5396.55</v>
      </c>
      <c r="N1384" s="255" t="str">
        <f t="shared" si="20"/>
        <v>5650-1246-5-0094</v>
      </c>
    </row>
    <row r="1385" spans="1:16371" s="25" customFormat="1" ht="35.1" customHeight="1" x14ac:dyDescent="0.7">
      <c r="A1385" s="140">
        <v>69</v>
      </c>
      <c r="B1385" s="140" t="s">
        <v>2221</v>
      </c>
      <c r="C1385" s="143" t="s">
        <v>1326</v>
      </c>
      <c r="D1385" s="140" t="s">
        <v>1613</v>
      </c>
      <c r="E1385" s="143" t="s">
        <v>744</v>
      </c>
      <c r="F1385" s="140" t="s">
        <v>2222</v>
      </c>
      <c r="G1385" s="143" t="s">
        <v>2226</v>
      </c>
      <c r="H1385" s="140"/>
      <c r="I1385" s="143" t="s">
        <v>118</v>
      </c>
      <c r="J1385" s="159" t="s">
        <v>34</v>
      </c>
      <c r="K1385" s="191" t="s">
        <v>2217</v>
      </c>
      <c r="L1385" s="192">
        <v>44636</v>
      </c>
      <c r="M1385" s="17">
        <v>5396.55</v>
      </c>
      <c r="N1385" s="255" t="str">
        <f t="shared" si="20"/>
        <v>5650-1246-5-0095</v>
      </c>
    </row>
    <row r="1386" spans="1:16371" s="25" customFormat="1" ht="35.1" customHeight="1" x14ac:dyDescent="0.7">
      <c r="A1386" s="140">
        <v>70</v>
      </c>
      <c r="B1386" s="140" t="s">
        <v>2264</v>
      </c>
      <c r="C1386" s="143" t="s">
        <v>2246</v>
      </c>
      <c r="D1386" s="140" t="s">
        <v>2247</v>
      </c>
      <c r="E1386" s="143" t="s">
        <v>2248</v>
      </c>
      <c r="F1386" s="140" t="s">
        <v>2249</v>
      </c>
      <c r="G1386" s="143" t="s">
        <v>359</v>
      </c>
      <c r="H1386" s="140"/>
      <c r="I1386" s="143" t="s">
        <v>182</v>
      </c>
      <c r="J1386" s="159" t="s">
        <v>34</v>
      </c>
      <c r="K1386" s="191"/>
      <c r="L1386" s="192">
        <v>44826</v>
      </c>
      <c r="M1386" s="17">
        <v>22558.01</v>
      </c>
      <c r="N1386" s="255" t="str">
        <f t="shared" si="20"/>
        <v>5650-1246-5-0096</v>
      </c>
    </row>
    <row r="1387" spans="1:16371" s="25" customFormat="1" ht="35.1" customHeight="1" x14ac:dyDescent="0.7">
      <c r="A1387" s="140">
        <v>71</v>
      </c>
      <c r="B1387" s="140" t="s">
        <v>2265</v>
      </c>
      <c r="C1387" s="143" t="s">
        <v>2250</v>
      </c>
      <c r="D1387" s="140" t="s">
        <v>473</v>
      </c>
      <c r="E1387" s="143" t="s">
        <v>2248</v>
      </c>
      <c r="F1387" s="140" t="s">
        <v>2251</v>
      </c>
      <c r="G1387" s="143" t="s">
        <v>97</v>
      </c>
      <c r="H1387" s="140"/>
      <c r="I1387" s="143" t="s">
        <v>2252</v>
      </c>
      <c r="J1387" s="159" t="s">
        <v>34</v>
      </c>
      <c r="K1387" s="191"/>
      <c r="L1387" s="192">
        <v>44826</v>
      </c>
      <c r="M1387" s="17">
        <v>15999</v>
      </c>
      <c r="N1387" s="255" t="str">
        <f t="shared" si="20"/>
        <v>5650-1246-5-0097</v>
      </c>
    </row>
    <row r="1388" spans="1:16371" s="25" customFormat="1" ht="35.1" customHeight="1" x14ac:dyDescent="0.7">
      <c r="A1388" s="140">
        <v>72</v>
      </c>
      <c r="B1388" s="140" t="s">
        <v>2311</v>
      </c>
      <c r="C1388" s="143" t="s">
        <v>1326</v>
      </c>
      <c r="D1388" s="140" t="s">
        <v>1613</v>
      </c>
      <c r="E1388" s="143" t="s">
        <v>744</v>
      </c>
      <c r="F1388" s="140" t="s">
        <v>2314</v>
      </c>
      <c r="G1388" s="143" t="s">
        <v>1275</v>
      </c>
      <c r="H1388" s="140" t="s">
        <v>22</v>
      </c>
      <c r="I1388" s="143" t="s">
        <v>118</v>
      </c>
      <c r="J1388" s="159" t="s">
        <v>34</v>
      </c>
      <c r="K1388" s="191" t="s">
        <v>2315</v>
      </c>
      <c r="L1388" s="192">
        <v>44980</v>
      </c>
      <c r="M1388" s="17">
        <v>5964.5576000000001</v>
      </c>
      <c r="N1388" s="255" t="str">
        <f t="shared" si="20"/>
        <v>5650-1246-5-0098</v>
      </c>
    </row>
    <row r="1389" spans="1:16371" s="25" customFormat="1" ht="35.1" customHeight="1" x14ac:dyDescent="0.7">
      <c r="A1389" s="140">
        <v>73</v>
      </c>
      <c r="B1389" s="140" t="s">
        <v>2312</v>
      </c>
      <c r="C1389" s="143" t="s">
        <v>1315</v>
      </c>
      <c r="D1389" s="140" t="s">
        <v>19</v>
      </c>
      <c r="E1389" s="143" t="s">
        <v>2316</v>
      </c>
      <c r="F1389" s="140" t="s">
        <v>2317</v>
      </c>
      <c r="G1389" s="143" t="s">
        <v>32</v>
      </c>
      <c r="H1389" s="140" t="s">
        <v>22</v>
      </c>
      <c r="I1389" s="143" t="s">
        <v>118</v>
      </c>
      <c r="J1389" s="159" t="s">
        <v>34</v>
      </c>
      <c r="K1389" s="191" t="s">
        <v>2315</v>
      </c>
      <c r="L1389" s="192">
        <v>44980</v>
      </c>
      <c r="M1389" s="17">
        <v>7617.4531999999999</v>
      </c>
      <c r="N1389" s="255" t="str">
        <f t="shared" si="20"/>
        <v>5650-1246-5-0099</v>
      </c>
    </row>
    <row r="1390" spans="1:16371" s="25" customFormat="1" ht="35.1" customHeight="1" x14ac:dyDescent="0.7">
      <c r="A1390" s="140">
        <v>74</v>
      </c>
      <c r="B1390" s="140" t="s">
        <v>2313</v>
      </c>
      <c r="C1390" s="143" t="s">
        <v>1315</v>
      </c>
      <c r="D1390" s="140" t="s">
        <v>19</v>
      </c>
      <c r="E1390" s="143" t="s">
        <v>2316</v>
      </c>
      <c r="F1390" s="140" t="s">
        <v>2317</v>
      </c>
      <c r="G1390" s="143" t="s">
        <v>32</v>
      </c>
      <c r="H1390" s="140" t="s">
        <v>22</v>
      </c>
      <c r="I1390" s="143" t="s">
        <v>118</v>
      </c>
      <c r="J1390" s="159" t="s">
        <v>34</v>
      </c>
      <c r="K1390" s="191" t="s">
        <v>2315</v>
      </c>
      <c r="L1390" s="192">
        <v>44980</v>
      </c>
      <c r="M1390" s="17">
        <v>7617.4531999999999</v>
      </c>
      <c r="N1390" s="255" t="str">
        <f t="shared" si="20"/>
        <v>5650-1246-5-0100</v>
      </c>
    </row>
    <row r="1391" spans="1:16371" s="25" customFormat="1" ht="35.1" customHeight="1" x14ac:dyDescent="0.7">
      <c r="A1391" s="140">
        <v>75</v>
      </c>
      <c r="B1391" s="140" t="s">
        <v>2319</v>
      </c>
      <c r="C1391" s="143" t="s">
        <v>1315</v>
      </c>
      <c r="D1391" s="140" t="s">
        <v>19</v>
      </c>
      <c r="E1391" s="143" t="s">
        <v>2316</v>
      </c>
      <c r="F1391" s="140" t="s">
        <v>2317</v>
      </c>
      <c r="G1391" s="143" t="s">
        <v>32</v>
      </c>
      <c r="H1391" s="140" t="s">
        <v>22</v>
      </c>
      <c r="I1391" s="143" t="s">
        <v>118</v>
      </c>
      <c r="J1391" s="159" t="s">
        <v>34</v>
      </c>
      <c r="K1391" s="191" t="s">
        <v>2315</v>
      </c>
      <c r="L1391" s="192">
        <v>44980</v>
      </c>
      <c r="M1391" s="17">
        <v>7617.4531999999999</v>
      </c>
      <c r="N1391" s="255" t="str">
        <f t="shared" si="20"/>
        <v>5650-1246-5-0101</v>
      </c>
    </row>
    <row r="1392" spans="1:16371" s="25" customFormat="1" ht="35.1" customHeight="1" x14ac:dyDescent="0.7">
      <c r="A1392" s="140">
        <v>76</v>
      </c>
      <c r="B1392" s="140" t="s">
        <v>2320</v>
      </c>
      <c r="C1392" s="143" t="s">
        <v>1315</v>
      </c>
      <c r="D1392" s="140" t="s">
        <v>19</v>
      </c>
      <c r="E1392" s="143" t="s">
        <v>2316</v>
      </c>
      <c r="F1392" s="140" t="s">
        <v>2317</v>
      </c>
      <c r="G1392" s="143" t="s">
        <v>32</v>
      </c>
      <c r="H1392" s="140" t="s">
        <v>22</v>
      </c>
      <c r="I1392" s="143" t="s">
        <v>118</v>
      </c>
      <c r="J1392" s="159" t="s">
        <v>34</v>
      </c>
      <c r="K1392" s="191" t="s">
        <v>2315</v>
      </c>
      <c r="L1392" s="192">
        <v>44980</v>
      </c>
      <c r="M1392" s="17">
        <v>7617.4531999999999</v>
      </c>
      <c r="N1392" s="255" t="str">
        <f t="shared" si="20"/>
        <v>5650-1246-5-0102</v>
      </c>
      <c r="O1392" s="178"/>
      <c r="P1392" s="213"/>
      <c r="Q1392" s="178"/>
      <c r="R1392" s="213"/>
      <c r="S1392" s="178"/>
      <c r="T1392" s="213"/>
      <c r="U1392" s="178"/>
      <c r="V1392" s="213"/>
      <c r="W1392" s="214"/>
      <c r="X1392" s="215"/>
      <c r="Y1392" s="216"/>
      <c r="Z1392" s="105"/>
      <c r="AA1392" s="178"/>
      <c r="AB1392" s="178"/>
      <c r="AC1392" s="213"/>
      <c r="AD1392" s="178"/>
      <c r="AE1392" s="213"/>
      <c r="AF1392" s="178"/>
      <c r="AG1392" s="213"/>
      <c r="AH1392" s="178"/>
      <c r="AI1392" s="213"/>
      <c r="AJ1392" s="214"/>
      <c r="AK1392" s="215"/>
      <c r="AL1392" s="216"/>
      <c r="AM1392" s="105"/>
      <c r="AN1392" s="178"/>
      <c r="AO1392" s="178"/>
      <c r="AP1392" s="213"/>
      <c r="AQ1392" s="178"/>
      <c r="AR1392" s="213"/>
      <c r="AS1392" s="178"/>
      <c r="AT1392" s="213"/>
      <c r="AU1392" s="178"/>
      <c r="AV1392" s="213"/>
      <c r="AW1392" s="214"/>
      <c r="AX1392" s="215"/>
      <c r="AY1392" s="216"/>
      <c r="AZ1392" s="105"/>
      <c r="BA1392" s="178"/>
      <c r="BB1392" s="178"/>
      <c r="BC1392" s="213"/>
      <c r="BD1392" s="178"/>
      <c r="BE1392" s="213"/>
      <c r="BF1392" s="178"/>
      <c r="BG1392" s="213"/>
      <c r="BH1392" s="178"/>
      <c r="BI1392" s="213"/>
      <c r="BJ1392" s="214"/>
      <c r="BK1392" s="215"/>
      <c r="BL1392" s="216"/>
      <c r="BM1392" s="105"/>
      <c r="BN1392" s="178"/>
      <c r="BO1392" s="178"/>
      <c r="BP1392" s="213"/>
      <c r="BQ1392" s="178"/>
      <c r="BR1392" s="213"/>
      <c r="BS1392" s="178"/>
      <c r="BT1392" s="213"/>
      <c r="BU1392" s="178"/>
      <c r="BV1392" s="213"/>
      <c r="BW1392" s="214"/>
      <c r="BX1392" s="215"/>
      <c r="BY1392" s="216"/>
      <c r="BZ1392" s="105"/>
      <c r="CA1392" s="178"/>
      <c r="CB1392" s="178"/>
      <c r="CC1392" s="213"/>
      <c r="CD1392" s="178"/>
      <c r="CE1392" s="213"/>
      <c r="CF1392" s="178"/>
      <c r="CG1392" s="213"/>
      <c r="CH1392" s="178"/>
      <c r="CI1392" s="213"/>
      <c r="CJ1392" s="214"/>
      <c r="CK1392" s="215"/>
      <c r="CL1392" s="216"/>
      <c r="CM1392" s="105"/>
      <c r="CN1392" s="178"/>
      <c r="CO1392" s="178"/>
      <c r="CP1392" s="213"/>
      <c r="CQ1392" s="178"/>
      <c r="CR1392" s="213"/>
      <c r="CS1392" s="178"/>
      <c r="CT1392" s="213"/>
      <c r="CU1392" s="178"/>
      <c r="CV1392" s="213"/>
      <c r="CW1392" s="214"/>
      <c r="CX1392" s="215"/>
      <c r="CY1392" s="216"/>
      <c r="CZ1392" s="105"/>
      <c r="DA1392" s="178"/>
      <c r="DB1392" s="178"/>
      <c r="DC1392" s="213"/>
      <c r="DD1392" s="178"/>
      <c r="DE1392" s="213"/>
      <c r="DF1392" s="178"/>
      <c r="DG1392" s="213"/>
      <c r="DH1392" s="178"/>
      <c r="DI1392" s="213"/>
      <c r="DJ1392" s="214"/>
      <c r="DK1392" s="215"/>
      <c r="DL1392" s="216"/>
      <c r="DM1392" s="105"/>
      <c r="DN1392" s="178"/>
      <c r="DO1392" s="178"/>
      <c r="DP1392" s="213"/>
      <c r="DQ1392" s="178"/>
      <c r="DR1392" s="213"/>
      <c r="DS1392" s="178"/>
      <c r="DT1392" s="213"/>
      <c r="DU1392" s="178"/>
      <c r="DV1392" s="213"/>
      <c r="DW1392" s="214"/>
      <c r="DX1392" s="215"/>
      <c r="DY1392" s="216"/>
      <c r="DZ1392" s="105"/>
      <c r="EA1392" s="178"/>
      <c r="EB1392" s="178"/>
      <c r="EC1392" s="213"/>
      <c r="ED1392" s="178"/>
      <c r="EE1392" s="213"/>
      <c r="EF1392" s="178"/>
      <c r="EG1392" s="213"/>
      <c r="EH1392" s="178"/>
      <c r="EI1392" s="213"/>
      <c r="EJ1392" s="214"/>
      <c r="EK1392" s="215"/>
      <c r="EL1392" s="216"/>
      <c r="EM1392" s="105"/>
      <c r="EN1392" s="178"/>
      <c r="EO1392" s="178"/>
      <c r="EP1392" s="213"/>
      <c r="EQ1392" s="178"/>
      <c r="ER1392" s="213"/>
      <c r="ES1392" s="178"/>
      <c r="ET1392" s="213"/>
      <c r="EU1392" s="178"/>
      <c r="EV1392" s="213"/>
      <c r="EW1392" s="214"/>
      <c r="EX1392" s="215"/>
      <c r="EY1392" s="216"/>
      <c r="EZ1392" s="105"/>
      <c r="FA1392" s="178"/>
      <c r="FB1392" s="178"/>
      <c r="FC1392" s="213"/>
      <c r="FD1392" s="178"/>
      <c r="FE1392" s="213"/>
      <c r="FF1392" s="178"/>
      <c r="FG1392" s="213"/>
      <c r="FH1392" s="178"/>
      <c r="FI1392" s="213"/>
      <c r="FJ1392" s="214"/>
      <c r="FK1392" s="215"/>
      <c r="FL1392" s="216"/>
      <c r="FM1392" s="105"/>
      <c r="FN1392" s="178"/>
      <c r="FO1392" s="178"/>
      <c r="FP1392" s="213"/>
      <c r="FQ1392" s="178"/>
      <c r="FR1392" s="213"/>
      <c r="FS1392" s="178"/>
      <c r="FT1392" s="213"/>
      <c r="FU1392" s="178"/>
      <c r="FV1392" s="213"/>
      <c r="FW1392" s="214"/>
      <c r="FX1392" s="215"/>
      <c r="FY1392" s="216"/>
      <c r="FZ1392" s="105"/>
      <c r="GA1392" s="178"/>
      <c r="GB1392" s="178"/>
      <c r="GC1392" s="213"/>
      <c r="GD1392" s="178"/>
      <c r="GE1392" s="213"/>
      <c r="GF1392" s="178"/>
      <c r="GG1392" s="213"/>
      <c r="GH1392" s="178"/>
      <c r="GI1392" s="213"/>
      <c r="GJ1392" s="214"/>
      <c r="GK1392" s="215"/>
      <c r="GL1392" s="216"/>
      <c r="GM1392" s="105"/>
      <c r="GN1392" s="178"/>
      <c r="GO1392" s="178"/>
      <c r="GP1392" s="213"/>
      <c r="GQ1392" s="178"/>
      <c r="GR1392" s="213"/>
      <c r="GS1392" s="178"/>
      <c r="GT1392" s="213"/>
      <c r="GU1392" s="178"/>
      <c r="GV1392" s="213"/>
      <c r="GW1392" s="214"/>
      <c r="GX1392" s="215"/>
      <c r="GY1392" s="216"/>
      <c r="GZ1392" s="105"/>
      <c r="HA1392" s="178"/>
      <c r="HB1392" s="178"/>
      <c r="HC1392" s="213"/>
      <c r="HD1392" s="178"/>
      <c r="HE1392" s="213"/>
      <c r="HF1392" s="178"/>
      <c r="HG1392" s="213"/>
      <c r="HH1392" s="178"/>
      <c r="HI1392" s="213"/>
      <c r="HJ1392" s="214"/>
      <c r="HK1392" s="215"/>
      <c r="HL1392" s="216"/>
      <c r="HM1392" s="105"/>
      <c r="HN1392" s="178"/>
      <c r="HO1392" s="178"/>
      <c r="HP1392" s="213"/>
      <c r="HQ1392" s="178"/>
      <c r="HR1392" s="213"/>
      <c r="HS1392" s="178"/>
      <c r="HT1392" s="213"/>
      <c r="HU1392" s="178"/>
      <c r="HV1392" s="213"/>
      <c r="HW1392" s="214"/>
      <c r="HX1392" s="215"/>
      <c r="HY1392" s="216"/>
      <c r="HZ1392" s="105"/>
      <c r="IA1392" s="178"/>
      <c r="IB1392" s="178"/>
      <c r="IC1392" s="213"/>
      <c r="ID1392" s="178"/>
      <c r="IE1392" s="213"/>
      <c r="IF1392" s="178"/>
      <c r="IG1392" s="213"/>
      <c r="IH1392" s="178"/>
      <c r="II1392" s="213"/>
      <c r="IJ1392" s="214"/>
      <c r="IK1392" s="215"/>
      <c r="IL1392" s="216"/>
      <c r="IM1392" s="105"/>
      <c r="IN1392" s="178"/>
      <c r="IO1392" s="178"/>
      <c r="IP1392" s="213"/>
      <c r="IQ1392" s="178"/>
      <c r="IR1392" s="213"/>
      <c r="IS1392" s="178"/>
      <c r="IT1392" s="213"/>
      <c r="IU1392" s="178"/>
      <c r="IV1392" s="213"/>
      <c r="IW1392" s="214"/>
      <c r="IX1392" s="215"/>
      <c r="IY1392" s="216"/>
      <c r="IZ1392" s="105"/>
      <c r="JA1392" s="178"/>
      <c r="JB1392" s="178"/>
      <c r="JC1392" s="213"/>
      <c r="JD1392" s="178"/>
      <c r="JE1392" s="213"/>
      <c r="JF1392" s="178"/>
      <c r="JG1392" s="213"/>
      <c r="JH1392" s="178"/>
      <c r="JI1392" s="213"/>
      <c r="JJ1392" s="214"/>
      <c r="JK1392" s="215"/>
      <c r="JL1392" s="216"/>
      <c r="JM1392" s="105"/>
      <c r="JN1392" s="178"/>
      <c r="JO1392" s="178"/>
      <c r="JP1392" s="213"/>
      <c r="JQ1392" s="178"/>
      <c r="JR1392" s="213"/>
      <c r="JS1392" s="178"/>
      <c r="JT1392" s="213"/>
      <c r="JU1392" s="178"/>
      <c r="JV1392" s="213"/>
      <c r="JW1392" s="214"/>
      <c r="JX1392" s="215"/>
      <c r="JY1392" s="216"/>
      <c r="JZ1392" s="105"/>
      <c r="KA1392" s="178"/>
      <c r="KB1392" s="178"/>
      <c r="KC1392" s="213"/>
      <c r="KD1392" s="178"/>
      <c r="KE1392" s="213"/>
      <c r="KF1392" s="178"/>
      <c r="KG1392" s="213"/>
      <c r="KH1392" s="178"/>
      <c r="KI1392" s="213"/>
      <c r="KJ1392" s="214"/>
      <c r="KK1392" s="215"/>
      <c r="KL1392" s="216"/>
      <c r="KM1392" s="105"/>
      <c r="KN1392" s="178"/>
      <c r="KO1392" s="178"/>
      <c r="KP1392" s="213"/>
      <c r="KQ1392" s="178"/>
      <c r="KR1392" s="213"/>
      <c r="KS1392" s="178"/>
      <c r="KT1392" s="213"/>
      <c r="KU1392" s="178"/>
      <c r="KV1392" s="213"/>
      <c r="KW1392" s="214"/>
      <c r="KX1392" s="215"/>
      <c r="KY1392" s="216"/>
      <c r="KZ1392" s="105"/>
      <c r="LA1392" s="178"/>
      <c r="LB1392" s="178"/>
      <c r="LC1392" s="213"/>
      <c r="LD1392" s="178"/>
      <c r="LE1392" s="213"/>
      <c r="LF1392" s="178"/>
      <c r="LG1392" s="213"/>
      <c r="LH1392" s="178"/>
      <c r="LI1392" s="213"/>
      <c r="LJ1392" s="214"/>
      <c r="LK1392" s="215"/>
      <c r="LL1392" s="216"/>
      <c r="LM1392" s="105"/>
      <c r="LN1392" s="178"/>
      <c r="LO1392" s="178"/>
      <c r="LP1392" s="213"/>
      <c r="LQ1392" s="178"/>
      <c r="LR1392" s="213"/>
      <c r="LS1392" s="178"/>
      <c r="LT1392" s="213"/>
      <c r="LU1392" s="178"/>
      <c r="LV1392" s="213"/>
      <c r="LW1392" s="214"/>
      <c r="LX1392" s="215"/>
      <c r="LY1392" s="216"/>
      <c r="LZ1392" s="105"/>
      <c r="MA1392" s="178"/>
      <c r="MB1392" s="178"/>
      <c r="MC1392" s="213"/>
      <c r="MD1392" s="178"/>
      <c r="ME1392" s="213"/>
      <c r="MF1392" s="178"/>
      <c r="MG1392" s="213"/>
      <c r="MH1392" s="178"/>
      <c r="MI1392" s="213"/>
      <c r="MJ1392" s="214"/>
      <c r="MK1392" s="215"/>
      <c r="ML1392" s="216"/>
      <c r="MM1392" s="105"/>
      <c r="MN1392" s="178"/>
      <c r="MO1392" s="178"/>
      <c r="MP1392" s="213"/>
      <c r="MQ1392" s="178"/>
      <c r="MR1392" s="213"/>
      <c r="MS1392" s="178"/>
      <c r="MT1392" s="213"/>
      <c r="MU1392" s="178"/>
      <c r="MV1392" s="213"/>
      <c r="MW1392" s="214"/>
      <c r="MX1392" s="215"/>
      <c r="MY1392" s="216"/>
      <c r="MZ1392" s="105"/>
      <c r="NA1392" s="178"/>
      <c r="NB1392" s="178"/>
      <c r="NC1392" s="213"/>
      <c r="ND1392" s="178"/>
      <c r="NE1392" s="213"/>
      <c r="NF1392" s="178"/>
      <c r="NG1392" s="213"/>
      <c r="NH1392" s="178"/>
      <c r="NI1392" s="213"/>
      <c r="NJ1392" s="214"/>
      <c r="NK1392" s="215"/>
      <c r="NL1392" s="216"/>
      <c r="NM1392" s="105"/>
      <c r="NN1392" s="178"/>
      <c r="NO1392" s="178"/>
      <c r="NP1392" s="213"/>
      <c r="NQ1392" s="178"/>
      <c r="NR1392" s="213"/>
      <c r="NS1392" s="178"/>
      <c r="NT1392" s="213"/>
      <c r="NU1392" s="178"/>
      <c r="NV1392" s="213"/>
      <c r="NW1392" s="214"/>
      <c r="NX1392" s="215"/>
      <c r="NY1392" s="216"/>
      <c r="NZ1392" s="105"/>
      <c r="OA1392" s="178"/>
      <c r="OB1392" s="178"/>
      <c r="OC1392" s="213"/>
      <c r="OD1392" s="178"/>
      <c r="OE1392" s="213"/>
      <c r="OF1392" s="178"/>
      <c r="OG1392" s="213"/>
      <c r="OH1392" s="178"/>
      <c r="OI1392" s="213"/>
      <c r="OJ1392" s="214"/>
      <c r="OK1392" s="215"/>
      <c r="OL1392" s="216"/>
      <c r="OM1392" s="105"/>
      <c r="ON1392" s="178"/>
      <c r="OO1392" s="178"/>
      <c r="OP1392" s="213"/>
      <c r="OQ1392" s="178"/>
      <c r="OR1392" s="213"/>
      <c r="OS1392" s="178"/>
      <c r="OT1392" s="213"/>
      <c r="OU1392" s="178"/>
      <c r="OV1392" s="213"/>
      <c r="OW1392" s="214"/>
      <c r="OX1392" s="215"/>
      <c r="OY1392" s="216"/>
      <c r="OZ1392" s="105"/>
      <c r="PA1392" s="178"/>
      <c r="PB1392" s="178"/>
      <c r="PC1392" s="213"/>
      <c r="PD1392" s="178"/>
      <c r="PE1392" s="213"/>
      <c r="PF1392" s="178"/>
      <c r="PG1392" s="213"/>
      <c r="PH1392" s="178"/>
      <c r="PI1392" s="213"/>
      <c r="PJ1392" s="214"/>
      <c r="PK1392" s="215"/>
      <c r="PL1392" s="216"/>
      <c r="PM1392" s="105"/>
      <c r="PN1392" s="178"/>
      <c r="PO1392" s="178"/>
      <c r="PP1392" s="213"/>
      <c r="PQ1392" s="178"/>
      <c r="PR1392" s="213"/>
      <c r="PS1392" s="178"/>
      <c r="PT1392" s="213"/>
      <c r="PU1392" s="178"/>
      <c r="PV1392" s="213"/>
      <c r="PW1392" s="214"/>
      <c r="PX1392" s="215"/>
      <c r="PY1392" s="216"/>
      <c r="PZ1392" s="105"/>
      <c r="QA1392" s="178"/>
      <c r="QB1392" s="178"/>
      <c r="QC1392" s="213"/>
      <c r="QD1392" s="178"/>
      <c r="QE1392" s="213"/>
      <c r="QF1392" s="178"/>
      <c r="QG1392" s="213"/>
      <c r="QH1392" s="178"/>
      <c r="QI1392" s="213"/>
      <c r="QJ1392" s="214"/>
      <c r="QK1392" s="215"/>
      <c r="QL1392" s="216"/>
      <c r="QM1392" s="105"/>
      <c r="QN1392" s="178"/>
      <c r="QO1392" s="178"/>
      <c r="QP1392" s="213"/>
      <c r="QQ1392" s="178"/>
      <c r="QR1392" s="213"/>
      <c r="QS1392" s="178"/>
      <c r="QT1392" s="213"/>
      <c r="QU1392" s="178"/>
      <c r="QV1392" s="213"/>
      <c r="QW1392" s="214"/>
      <c r="QX1392" s="215"/>
      <c r="QY1392" s="216"/>
      <c r="QZ1392" s="105"/>
      <c r="RA1392" s="178"/>
      <c r="RB1392" s="178"/>
      <c r="RC1392" s="213"/>
      <c r="RD1392" s="178"/>
      <c r="RE1392" s="213"/>
      <c r="RF1392" s="178"/>
      <c r="RG1392" s="213"/>
      <c r="RH1392" s="178"/>
      <c r="RI1392" s="213"/>
      <c r="RJ1392" s="214"/>
      <c r="RK1392" s="215"/>
      <c r="RL1392" s="216"/>
      <c r="RM1392" s="105"/>
      <c r="RN1392" s="178"/>
      <c r="RO1392" s="178"/>
      <c r="RP1392" s="213"/>
      <c r="RQ1392" s="178"/>
      <c r="RR1392" s="213"/>
      <c r="RS1392" s="178"/>
      <c r="RT1392" s="213"/>
      <c r="RU1392" s="178"/>
      <c r="RV1392" s="213"/>
      <c r="RW1392" s="214"/>
      <c r="RX1392" s="215"/>
      <c r="RY1392" s="216"/>
      <c r="RZ1392" s="105"/>
      <c r="SA1392" s="178"/>
      <c r="SB1392" s="178"/>
      <c r="SC1392" s="213"/>
      <c r="SD1392" s="178"/>
      <c r="SE1392" s="213"/>
      <c r="SF1392" s="178"/>
      <c r="SG1392" s="213"/>
      <c r="SH1392" s="178"/>
      <c r="SI1392" s="213"/>
      <c r="SJ1392" s="214"/>
      <c r="SK1392" s="215"/>
      <c r="SL1392" s="216"/>
      <c r="SM1392" s="105"/>
      <c r="SN1392" s="178"/>
      <c r="SO1392" s="178"/>
      <c r="SP1392" s="213"/>
      <c r="SQ1392" s="178"/>
      <c r="SR1392" s="213"/>
      <c r="SS1392" s="178"/>
      <c r="ST1392" s="213"/>
      <c r="SU1392" s="178"/>
      <c r="SV1392" s="213"/>
      <c r="SW1392" s="214"/>
      <c r="SX1392" s="215"/>
      <c r="SY1392" s="216"/>
      <c r="SZ1392" s="105"/>
      <c r="TA1392" s="178"/>
      <c r="TB1392" s="178"/>
      <c r="TC1392" s="213"/>
      <c r="TD1392" s="178"/>
      <c r="TE1392" s="213"/>
      <c r="TF1392" s="178"/>
      <c r="TG1392" s="213"/>
      <c r="TH1392" s="178"/>
      <c r="TI1392" s="213"/>
      <c r="TJ1392" s="214"/>
      <c r="TK1392" s="215"/>
      <c r="TL1392" s="216"/>
      <c r="TM1392" s="105"/>
      <c r="TN1392" s="178"/>
      <c r="TO1392" s="178"/>
      <c r="TP1392" s="213"/>
      <c r="TQ1392" s="178"/>
      <c r="TR1392" s="213"/>
      <c r="TS1392" s="178"/>
      <c r="TT1392" s="213"/>
      <c r="TU1392" s="178"/>
      <c r="TV1392" s="213"/>
      <c r="TW1392" s="214"/>
      <c r="TX1392" s="215"/>
      <c r="TY1392" s="216"/>
      <c r="TZ1392" s="105"/>
      <c r="UA1392" s="178"/>
      <c r="UB1392" s="178"/>
      <c r="UC1392" s="213"/>
      <c r="UD1392" s="178"/>
      <c r="UE1392" s="213"/>
      <c r="UF1392" s="178"/>
      <c r="UG1392" s="213"/>
      <c r="UH1392" s="178"/>
      <c r="UI1392" s="213"/>
      <c r="UJ1392" s="214"/>
      <c r="UK1392" s="215"/>
      <c r="UL1392" s="216"/>
      <c r="UM1392" s="105"/>
      <c r="UN1392" s="178"/>
      <c r="UO1392" s="178"/>
      <c r="UP1392" s="213"/>
      <c r="UQ1392" s="178"/>
      <c r="UR1392" s="213"/>
      <c r="US1392" s="178"/>
      <c r="UT1392" s="213"/>
      <c r="UU1392" s="178"/>
      <c r="UV1392" s="213"/>
      <c r="UW1392" s="214"/>
      <c r="UX1392" s="215"/>
      <c r="UY1392" s="216"/>
      <c r="UZ1392" s="105"/>
      <c r="VA1392" s="178"/>
      <c r="VB1392" s="178"/>
      <c r="VC1392" s="213"/>
      <c r="VD1392" s="178"/>
      <c r="VE1392" s="213"/>
      <c r="VF1392" s="178"/>
      <c r="VG1392" s="213"/>
      <c r="VH1392" s="178"/>
      <c r="VI1392" s="213"/>
      <c r="VJ1392" s="214"/>
      <c r="VK1392" s="215"/>
      <c r="VL1392" s="216"/>
      <c r="VM1392" s="105"/>
      <c r="VN1392" s="178"/>
      <c r="VO1392" s="178"/>
      <c r="VP1392" s="213"/>
      <c r="VQ1392" s="178"/>
      <c r="VR1392" s="213"/>
      <c r="VS1392" s="178"/>
      <c r="VT1392" s="213"/>
      <c r="VU1392" s="178"/>
      <c r="VV1392" s="213"/>
      <c r="VW1392" s="214"/>
      <c r="VX1392" s="215"/>
      <c r="VY1392" s="216"/>
      <c r="VZ1392" s="105"/>
      <c r="WA1392" s="178"/>
      <c r="WB1392" s="178"/>
      <c r="WC1392" s="213"/>
      <c r="WD1392" s="178"/>
      <c r="WE1392" s="213"/>
      <c r="WF1392" s="178"/>
      <c r="WG1392" s="213"/>
      <c r="WH1392" s="178"/>
      <c r="WI1392" s="213"/>
      <c r="WJ1392" s="214"/>
      <c r="WK1392" s="215"/>
      <c r="WL1392" s="216"/>
      <c r="WM1392" s="105"/>
      <c r="WN1392" s="178"/>
      <c r="WO1392" s="178"/>
      <c r="WP1392" s="213"/>
      <c r="WQ1392" s="178"/>
      <c r="WR1392" s="213"/>
      <c r="WS1392" s="178"/>
      <c r="WT1392" s="213"/>
      <c r="WU1392" s="178"/>
      <c r="WV1392" s="213"/>
      <c r="WW1392" s="214"/>
      <c r="WX1392" s="215"/>
      <c r="WY1392" s="216"/>
      <c r="WZ1392" s="105"/>
      <c r="XA1392" s="178"/>
      <c r="XB1392" s="178"/>
      <c r="XC1392" s="213"/>
      <c r="XD1392" s="178"/>
      <c r="XE1392" s="213"/>
      <c r="XF1392" s="178"/>
      <c r="XG1392" s="213"/>
      <c r="XH1392" s="178"/>
      <c r="XI1392" s="213"/>
      <c r="XJ1392" s="214"/>
      <c r="XK1392" s="215"/>
      <c r="XL1392" s="216"/>
      <c r="XM1392" s="105"/>
      <c r="XN1392" s="178"/>
      <c r="XO1392" s="178"/>
      <c r="XP1392" s="213"/>
      <c r="XQ1392" s="178"/>
      <c r="XR1392" s="213"/>
      <c r="XS1392" s="178"/>
      <c r="XT1392" s="213"/>
      <c r="XU1392" s="178"/>
      <c r="XV1392" s="213"/>
      <c r="XW1392" s="214"/>
      <c r="XX1392" s="215"/>
      <c r="XY1392" s="216"/>
      <c r="XZ1392" s="105"/>
      <c r="YA1392" s="178"/>
      <c r="YB1392" s="178"/>
      <c r="YC1392" s="213"/>
      <c r="YD1392" s="178"/>
      <c r="YE1392" s="213"/>
      <c r="YF1392" s="178"/>
      <c r="YG1392" s="213"/>
      <c r="YH1392" s="178"/>
      <c r="YI1392" s="213"/>
      <c r="YJ1392" s="214"/>
      <c r="YK1392" s="215"/>
      <c r="YL1392" s="216"/>
      <c r="YM1392" s="105"/>
      <c r="YN1392" s="178"/>
      <c r="YO1392" s="178"/>
      <c r="YP1392" s="213"/>
      <c r="YQ1392" s="178"/>
      <c r="YR1392" s="213"/>
      <c r="YS1392" s="178"/>
      <c r="YT1392" s="213"/>
      <c r="YU1392" s="178"/>
      <c r="YV1392" s="213"/>
      <c r="YW1392" s="214"/>
      <c r="YX1392" s="215"/>
      <c r="YY1392" s="216"/>
      <c r="YZ1392" s="105"/>
      <c r="ZA1392" s="178"/>
      <c r="ZB1392" s="178"/>
      <c r="ZC1392" s="213"/>
      <c r="ZD1392" s="178"/>
      <c r="ZE1392" s="213"/>
      <c r="ZF1392" s="178"/>
      <c r="ZG1392" s="213"/>
      <c r="ZH1392" s="178"/>
      <c r="ZI1392" s="213"/>
      <c r="ZJ1392" s="214"/>
      <c r="ZK1392" s="215"/>
      <c r="ZL1392" s="216"/>
      <c r="ZM1392" s="105"/>
      <c r="ZN1392" s="178"/>
      <c r="ZO1392" s="178"/>
      <c r="ZP1392" s="213"/>
      <c r="ZQ1392" s="178"/>
      <c r="ZR1392" s="213"/>
      <c r="ZS1392" s="178"/>
      <c r="ZT1392" s="213"/>
      <c r="ZU1392" s="178"/>
      <c r="ZV1392" s="213"/>
      <c r="ZW1392" s="214"/>
      <c r="ZX1392" s="215"/>
      <c r="ZY1392" s="216"/>
      <c r="ZZ1392" s="105"/>
      <c r="AAA1392" s="178"/>
      <c r="AAB1392" s="178"/>
      <c r="AAC1392" s="213"/>
      <c r="AAD1392" s="178"/>
      <c r="AAE1392" s="213"/>
      <c r="AAF1392" s="178"/>
      <c r="AAG1392" s="213"/>
      <c r="AAH1392" s="178"/>
      <c r="AAI1392" s="213"/>
      <c r="AAJ1392" s="214"/>
      <c r="AAK1392" s="215"/>
      <c r="AAL1392" s="216"/>
      <c r="AAM1392" s="105"/>
      <c r="AAN1392" s="178"/>
      <c r="AAO1392" s="178"/>
      <c r="AAP1392" s="213"/>
      <c r="AAQ1392" s="178"/>
      <c r="AAR1392" s="213"/>
      <c r="AAS1392" s="178"/>
      <c r="AAT1392" s="213"/>
      <c r="AAU1392" s="178"/>
      <c r="AAV1392" s="213"/>
      <c r="AAW1392" s="214"/>
      <c r="AAX1392" s="215"/>
      <c r="AAY1392" s="216"/>
      <c r="AAZ1392" s="105"/>
      <c r="ABA1392" s="178"/>
      <c r="ABB1392" s="178"/>
      <c r="ABC1392" s="213"/>
      <c r="ABD1392" s="178"/>
      <c r="ABE1392" s="213"/>
      <c r="ABF1392" s="178"/>
      <c r="ABG1392" s="213"/>
      <c r="ABH1392" s="178"/>
      <c r="ABI1392" s="213"/>
      <c r="ABJ1392" s="214"/>
      <c r="ABK1392" s="215"/>
      <c r="ABL1392" s="216"/>
      <c r="ABM1392" s="105"/>
      <c r="ABN1392" s="178"/>
      <c r="ABO1392" s="178"/>
      <c r="ABP1392" s="213"/>
      <c r="ABQ1392" s="178"/>
      <c r="ABR1392" s="213"/>
      <c r="ABS1392" s="178"/>
      <c r="ABT1392" s="213"/>
      <c r="ABU1392" s="178"/>
      <c r="ABV1392" s="213"/>
      <c r="ABW1392" s="214"/>
      <c r="ABX1392" s="215"/>
      <c r="ABY1392" s="216"/>
      <c r="ABZ1392" s="105"/>
      <c r="ACA1392" s="178"/>
      <c r="ACB1392" s="178"/>
      <c r="ACC1392" s="213"/>
      <c r="ACD1392" s="178"/>
      <c r="ACE1392" s="213"/>
      <c r="ACF1392" s="178"/>
      <c r="ACG1392" s="213"/>
      <c r="ACH1392" s="178"/>
      <c r="ACI1392" s="213"/>
      <c r="ACJ1392" s="214"/>
      <c r="ACK1392" s="215"/>
      <c r="ACL1392" s="216"/>
      <c r="ACM1392" s="105"/>
      <c r="ACN1392" s="178"/>
      <c r="ACO1392" s="178"/>
      <c r="ACP1392" s="213"/>
      <c r="ACQ1392" s="178"/>
      <c r="ACR1392" s="213"/>
      <c r="ACS1392" s="178"/>
      <c r="ACT1392" s="213"/>
      <c r="ACU1392" s="178"/>
      <c r="ACV1392" s="213"/>
      <c r="ACW1392" s="214"/>
      <c r="ACX1392" s="215"/>
      <c r="ACY1392" s="216"/>
      <c r="ACZ1392" s="105"/>
      <c r="ADA1392" s="178"/>
      <c r="ADB1392" s="178"/>
      <c r="ADC1392" s="213"/>
      <c r="ADD1392" s="178"/>
      <c r="ADE1392" s="213"/>
      <c r="ADF1392" s="178"/>
      <c r="ADG1392" s="213"/>
      <c r="ADH1392" s="178"/>
      <c r="ADI1392" s="213"/>
      <c r="ADJ1392" s="214"/>
      <c r="ADK1392" s="215"/>
      <c r="ADL1392" s="216"/>
      <c r="ADM1392" s="105"/>
      <c r="ADN1392" s="178"/>
      <c r="ADO1392" s="178"/>
      <c r="ADP1392" s="213"/>
      <c r="ADQ1392" s="178"/>
      <c r="ADR1392" s="213"/>
      <c r="ADS1392" s="178"/>
      <c r="ADT1392" s="213"/>
      <c r="ADU1392" s="178"/>
      <c r="ADV1392" s="213"/>
      <c r="ADW1392" s="214"/>
      <c r="ADX1392" s="215"/>
      <c r="ADY1392" s="216"/>
      <c r="ADZ1392" s="105"/>
      <c r="AEA1392" s="178"/>
      <c r="AEB1392" s="178"/>
      <c r="AEC1392" s="213"/>
      <c r="AED1392" s="178"/>
      <c r="AEE1392" s="213"/>
      <c r="AEF1392" s="178"/>
      <c r="AEG1392" s="213"/>
      <c r="AEH1392" s="178"/>
      <c r="AEI1392" s="213"/>
      <c r="AEJ1392" s="214"/>
      <c r="AEK1392" s="215"/>
      <c r="AEL1392" s="216"/>
      <c r="AEM1392" s="105"/>
      <c r="AEN1392" s="178"/>
      <c r="AEO1392" s="178"/>
      <c r="AEP1392" s="213"/>
      <c r="AEQ1392" s="178"/>
      <c r="AER1392" s="213"/>
      <c r="AES1392" s="178"/>
      <c r="AET1392" s="213"/>
      <c r="AEU1392" s="178"/>
      <c r="AEV1392" s="213"/>
      <c r="AEW1392" s="214"/>
      <c r="AEX1392" s="215"/>
      <c r="AEY1392" s="216"/>
      <c r="AEZ1392" s="105"/>
      <c r="AFA1392" s="178"/>
      <c r="AFB1392" s="178"/>
      <c r="AFC1392" s="213"/>
      <c r="AFD1392" s="178"/>
      <c r="AFE1392" s="213"/>
      <c r="AFF1392" s="178"/>
      <c r="AFG1392" s="213"/>
      <c r="AFH1392" s="178"/>
      <c r="AFI1392" s="213"/>
      <c r="AFJ1392" s="214"/>
      <c r="AFK1392" s="215"/>
      <c r="AFL1392" s="216"/>
      <c r="AFM1392" s="105"/>
      <c r="AFN1392" s="178"/>
      <c r="AFO1392" s="178"/>
      <c r="AFP1392" s="213"/>
      <c r="AFQ1392" s="178"/>
      <c r="AFR1392" s="213"/>
      <c r="AFS1392" s="178"/>
      <c r="AFT1392" s="213"/>
      <c r="AFU1392" s="178"/>
      <c r="AFV1392" s="213"/>
      <c r="AFW1392" s="214"/>
      <c r="AFX1392" s="215"/>
      <c r="AFY1392" s="216"/>
      <c r="AFZ1392" s="105"/>
      <c r="AGA1392" s="178"/>
      <c r="AGB1392" s="178"/>
      <c r="AGC1392" s="213"/>
      <c r="AGD1392" s="178"/>
      <c r="AGE1392" s="213"/>
      <c r="AGF1392" s="178"/>
      <c r="AGG1392" s="213"/>
      <c r="AGH1392" s="178"/>
      <c r="AGI1392" s="213"/>
      <c r="AGJ1392" s="214"/>
      <c r="AGK1392" s="215"/>
      <c r="AGL1392" s="216"/>
      <c r="AGM1392" s="105"/>
      <c r="AGN1392" s="178"/>
      <c r="AGO1392" s="178"/>
      <c r="AGP1392" s="213"/>
      <c r="AGQ1392" s="178"/>
      <c r="AGR1392" s="213"/>
      <c r="AGS1392" s="178"/>
      <c r="AGT1392" s="213"/>
      <c r="AGU1392" s="178"/>
      <c r="AGV1392" s="213"/>
      <c r="AGW1392" s="214"/>
      <c r="AGX1392" s="215"/>
      <c r="AGY1392" s="216"/>
      <c r="AGZ1392" s="105"/>
      <c r="AHA1392" s="178"/>
      <c r="AHB1392" s="178"/>
      <c r="AHC1392" s="213"/>
      <c r="AHD1392" s="178"/>
      <c r="AHE1392" s="213"/>
      <c r="AHF1392" s="178"/>
      <c r="AHG1392" s="213"/>
      <c r="AHH1392" s="178"/>
      <c r="AHI1392" s="213"/>
      <c r="AHJ1392" s="214"/>
      <c r="AHK1392" s="215"/>
      <c r="AHL1392" s="216"/>
      <c r="AHM1392" s="105"/>
      <c r="AHN1392" s="178"/>
      <c r="AHO1392" s="178"/>
      <c r="AHP1392" s="213"/>
      <c r="AHQ1392" s="178"/>
      <c r="AHR1392" s="213"/>
      <c r="AHS1392" s="178"/>
      <c r="AHT1392" s="213"/>
      <c r="AHU1392" s="178"/>
      <c r="AHV1392" s="213"/>
      <c r="AHW1392" s="214"/>
      <c r="AHX1392" s="215"/>
      <c r="AHY1392" s="216"/>
      <c r="AHZ1392" s="105"/>
      <c r="AIA1392" s="178"/>
      <c r="AIB1392" s="178"/>
      <c r="AIC1392" s="213"/>
      <c r="AID1392" s="178"/>
      <c r="AIE1392" s="213"/>
      <c r="AIF1392" s="178"/>
      <c r="AIG1392" s="213"/>
      <c r="AIH1392" s="178"/>
      <c r="AII1392" s="213"/>
      <c r="AIJ1392" s="214"/>
      <c r="AIK1392" s="215"/>
      <c r="AIL1392" s="216"/>
      <c r="AIM1392" s="105"/>
      <c r="AIN1392" s="178"/>
      <c r="AIO1392" s="178"/>
      <c r="AIP1392" s="213"/>
      <c r="AIQ1392" s="178"/>
      <c r="AIR1392" s="213"/>
      <c r="AIS1392" s="178"/>
      <c r="AIT1392" s="213"/>
      <c r="AIU1392" s="178"/>
      <c r="AIV1392" s="213"/>
      <c r="AIW1392" s="214"/>
      <c r="AIX1392" s="215"/>
      <c r="AIY1392" s="216"/>
      <c r="AIZ1392" s="105"/>
      <c r="AJA1392" s="178"/>
      <c r="AJB1392" s="178"/>
      <c r="AJC1392" s="213"/>
      <c r="AJD1392" s="178"/>
      <c r="AJE1392" s="213"/>
      <c r="AJF1392" s="178"/>
      <c r="AJG1392" s="213"/>
      <c r="AJH1392" s="178"/>
      <c r="AJI1392" s="213"/>
      <c r="AJJ1392" s="214"/>
      <c r="AJK1392" s="215"/>
      <c r="AJL1392" s="216"/>
      <c r="AJM1392" s="105"/>
      <c r="AJN1392" s="178"/>
      <c r="AJO1392" s="178"/>
      <c r="AJP1392" s="213"/>
      <c r="AJQ1392" s="178"/>
      <c r="AJR1392" s="213"/>
      <c r="AJS1392" s="178"/>
      <c r="AJT1392" s="213"/>
      <c r="AJU1392" s="178"/>
      <c r="AJV1392" s="213"/>
      <c r="AJW1392" s="214"/>
      <c r="AJX1392" s="215"/>
      <c r="AJY1392" s="216"/>
      <c r="AJZ1392" s="105"/>
      <c r="AKA1392" s="178"/>
      <c r="AKB1392" s="178"/>
      <c r="AKC1392" s="213"/>
      <c r="AKD1392" s="178"/>
      <c r="AKE1392" s="213"/>
      <c r="AKF1392" s="178"/>
      <c r="AKG1392" s="213"/>
      <c r="AKH1392" s="178"/>
      <c r="AKI1392" s="213"/>
      <c r="AKJ1392" s="214"/>
      <c r="AKK1392" s="215"/>
      <c r="AKL1392" s="216"/>
      <c r="AKM1392" s="105"/>
      <c r="AKN1392" s="178"/>
      <c r="AKO1392" s="178"/>
      <c r="AKP1392" s="213"/>
      <c r="AKQ1392" s="178"/>
      <c r="AKR1392" s="213"/>
      <c r="AKS1392" s="178"/>
      <c r="AKT1392" s="213"/>
      <c r="AKU1392" s="178"/>
      <c r="AKV1392" s="213"/>
      <c r="AKW1392" s="214"/>
      <c r="AKX1392" s="215"/>
      <c r="AKY1392" s="216"/>
      <c r="AKZ1392" s="105"/>
      <c r="ALA1392" s="178"/>
      <c r="ALB1392" s="178"/>
      <c r="ALC1392" s="213"/>
      <c r="ALD1392" s="178"/>
      <c r="ALE1392" s="213"/>
      <c r="ALF1392" s="178"/>
      <c r="ALG1392" s="213"/>
      <c r="ALH1392" s="178"/>
      <c r="ALI1392" s="213"/>
      <c r="ALJ1392" s="214"/>
      <c r="ALK1392" s="215"/>
      <c r="ALL1392" s="216"/>
      <c r="ALM1392" s="105"/>
      <c r="ALN1392" s="178"/>
      <c r="ALO1392" s="178"/>
      <c r="ALP1392" s="213"/>
      <c r="ALQ1392" s="178"/>
      <c r="ALR1392" s="213"/>
      <c r="ALS1392" s="178"/>
      <c r="ALT1392" s="213"/>
      <c r="ALU1392" s="178"/>
      <c r="ALV1392" s="213"/>
      <c r="ALW1392" s="214"/>
      <c r="ALX1392" s="215"/>
      <c r="ALY1392" s="216"/>
      <c r="ALZ1392" s="105"/>
      <c r="AMA1392" s="178"/>
      <c r="AMB1392" s="178"/>
      <c r="AMC1392" s="213"/>
      <c r="AMD1392" s="178"/>
      <c r="AME1392" s="213"/>
      <c r="AMF1392" s="178"/>
      <c r="AMG1392" s="213"/>
      <c r="AMH1392" s="178"/>
      <c r="AMI1392" s="213"/>
      <c r="AMJ1392" s="214"/>
      <c r="AMK1392" s="215"/>
      <c r="AML1392" s="216"/>
      <c r="AMM1392" s="105"/>
      <c r="AMN1392" s="178"/>
      <c r="AMO1392" s="178"/>
      <c r="AMP1392" s="213"/>
      <c r="AMQ1392" s="178"/>
      <c r="AMR1392" s="213"/>
      <c r="AMS1392" s="178"/>
      <c r="AMT1392" s="213"/>
      <c r="AMU1392" s="178"/>
      <c r="AMV1392" s="213"/>
      <c r="AMW1392" s="214"/>
      <c r="AMX1392" s="215"/>
      <c r="AMY1392" s="216"/>
      <c r="AMZ1392" s="105"/>
      <c r="ANA1392" s="178"/>
      <c r="ANB1392" s="178"/>
      <c r="ANC1392" s="213"/>
      <c r="AND1392" s="178"/>
      <c r="ANE1392" s="213"/>
      <c r="ANF1392" s="178"/>
      <c r="ANG1392" s="213"/>
      <c r="ANH1392" s="178"/>
      <c r="ANI1392" s="213"/>
      <c r="ANJ1392" s="214"/>
      <c r="ANK1392" s="215"/>
      <c r="ANL1392" s="216"/>
      <c r="ANM1392" s="105"/>
      <c r="ANN1392" s="178"/>
      <c r="ANO1392" s="178"/>
      <c r="ANP1392" s="213"/>
      <c r="ANQ1392" s="178"/>
      <c r="ANR1392" s="213"/>
      <c r="ANS1392" s="178"/>
      <c r="ANT1392" s="213"/>
      <c r="ANU1392" s="178"/>
      <c r="ANV1392" s="213"/>
      <c r="ANW1392" s="214"/>
      <c r="ANX1392" s="215"/>
      <c r="ANY1392" s="216"/>
      <c r="ANZ1392" s="105"/>
      <c r="AOA1392" s="178"/>
      <c r="AOB1392" s="178"/>
      <c r="AOC1392" s="213"/>
      <c r="AOD1392" s="178"/>
      <c r="AOE1392" s="213"/>
      <c r="AOF1392" s="178"/>
      <c r="AOG1392" s="213"/>
      <c r="AOH1392" s="178"/>
      <c r="AOI1392" s="213"/>
      <c r="AOJ1392" s="214"/>
      <c r="AOK1392" s="215"/>
      <c r="AOL1392" s="216"/>
      <c r="AOM1392" s="105"/>
      <c r="AON1392" s="178"/>
      <c r="AOO1392" s="178"/>
      <c r="AOP1392" s="213"/>
      <c r="AOQ1392" s="178"/>
      <c r="AOR1392" s="213"/>
      <c r="AOS1392" s="178"/>
      <c r="AOT1392" s="213"/>
      <c r="AOU1392" s="178"/>
      <c r="AOV1392" s="213"/>
      <c r="AOW1392" s="214"/>
      <c r="AOX1392" s="215"/>
      <c r="AOY1392" s="216"/>
      <c r="AOZ1392" s="105"/>
      <c r="APA1392" s="178"/>
      <c r="APB1392" s="178"/>
      <c r="APC1392" s="213"/>
      <c r="APD1392" s="178"/>
      <c r="APE1392" s="213"/>
      <c r="APF1392" s="178"/>
      <c r="APG1392" s="213"/>
      <c r="APH1392" s="178"/>
      <c r="API1392" s="213"/>
      <c r="APJ1392" s="214"/>
      <c r="APK1392" s="215"/>
      <c r="APL1392" s="216"/>
      <c r="APM1392" s="105"/>
      <c r="APN1392" s="178"/>
      <c r="APO1392" s="178"/>
      <c r="APP1392" s="213"/>
      <c r="APQ1392" s="178"/>
      <c r="APR1392" s="213"/>
      <c r="APS1392" s="178"/>
      <c r="APT1392" s="213"/>
      <c r="APU1392" s="178"/>
      <c r="APV1392" s="213"/>
      <c r="APW1392" s="214"/>
      <c r="APX1392" s="215"/>
      <c r="APY1392" s="216"/>
      <c r="APZ1392" s="105"/>
      <c r="AQA1392" s="178"/>
      <c r="AQB1392" s="178"/>
      <c r="AQC1392" s="213"/>
      <c r="AQD1392" s="178"/>
      <c r="AQE1392" s="213"/>
      <c r="AQF1392" s="178"/>
      <c r="AQG1392" s="213"/>
      <c r="AQH1392" s="178"/>
      <c r="AQI1392" s="213"/>
      <c r="AQJ1392" s="214"/>
      <c r="AQK1392" s="215"/>
      <c r="AQL1392" s="216"/>
      <c r="AQM1392" s="105"/>
      <c r="AQN1392" s="178"/>
      <c r="AQO1392" s="178"/>
      <c r="AQP1392" s="213"/>
      <c r="AQQ1392" s="178"/>
      <c r="AQR1392" s="213"/>
      <c r="AQS1392" s="178"/>
      <c r="AQT1392" s="213"/>
      <c r="AQU1392" s="178"/>
      <c r="AQV1392" s="213"/>
      <c r="AQW1392" s="214"/>
      <c r="AQX1392" s="215"/>
      <c r="AQY1392" s="216"/>
      <c r="AQZ1392" s="105"/>
      <c r="ARA1392" s="178"/>
      <c r="ARB1392" s="178"/>
      <c r="ARC1392" s="213"/>
      <c r="ARD1392" s="178"/>
      <c r="ARE1392" s="213"/>
      <c r="ARF1392" s="178"/>
      <c r="ARG1392" s="213"/>
      <c r="ARH1392" s="178"/>
      <c r="ARI1392" s="213"/>
      <c r="ARJ1392" s="214"/>
      <c r="ARK1392" s="215"/>
      <c r="ARL1392" s="216"/>
      <c r="ARM1392" s="105"/>
      <c r="ARN1392" s="178"/>
      <c r="ARO1392" s="178"/>
      <c r="ARP1392" s="213"/>
      <c r="ARQ1392" s="178"/>
      <c r="ARR1392" s="213"/>
      <c r="ARS1392" s="178"/>
      <c r="ART1392" s="213"/>
      <c r="ARU1392" s="178"/>
      <c r="ARV1392" s="213"/>
      <c r="ARW1392" s="214"/>
      <c r="ARX1392" s="215"/>
      <c r="ARY1392" s="216"/>
      <c r="ARZ1392" s="105"/>
      <c r="ASA1392" s="178"/>
      <c r="ASB1392" s="178"/>
      <c r="ASC1392" s="213"/>
      <c r="ASD1392" s="178"/>
      <c r="ASE1392" s="213"/>
      <c r="ASF1392" s="178"/>
      <c r="ASG1392" s="213"/>
      <c r="ASH1392" s="178"/>
      <c r="ASI1392" s="213"/>
      <c r="ASJ1392" s="214"/>
      <c r="ASK1392" s="215"/>
      <c r="ASL1392" s="216"/>
      <c r="ASM1392" s="105"/>
      <c r="ASN1392" s="178"/>
      <c r="ASO1392" s="178"/>
      <c r="ASP1392" s="213"/>
      <c r="ASQ1392" s="178"/>
      <c r="ASR1392" s="213"/>
      <c r="ASS1392" s="178"/>
      <c r="AST1392" s="213"/>
      <c r="ASU1392" s="178"/>
      <c r="ASV1392" s="213"/>
      <c r="ASW1392" s="214"/>
      <c r="ASX1392" s="215"/>
      <c r="ASY1392" s="216"/>
      <c r="ASZ1392" s="105"/>
      <c r="ATA1392" s="178"/>
      <c r="ATB1392" s="178"/>
      <c r="ATC1392" s="213"/>
      <c r="ATD1392" s="178"/>
      <c r="ATE1392" s="213"/>
      <c r="ATF1392" s="178"/>
      <c r="ATG1392" s="213"/>
      <c r="ATH1392" s="178"/>
      <c r="ATI1392" s="213"/>
      <c r="ATJ1392" s="214"/>
      <c r="ATK1392" s="215"/>
      <c r="ATL1392" s="216"/>
      <c r="ATM1392" s="105"/>
      <c r="ATN1392" s="178"/>
      <c r="ATO1392" s="178"/>
      <c r="ATP1392" s="213"/>
      <c r="ATQ1392" s="178"/>
      <c r="ATR1392" s="213"/>
      <c r="ATS1392" s="178"/>
      <c r="ATT1392" s="213"/>
      <c r="ATU1392" s="178"/>
      <c r="ATV1392" s="213"/>
      <c r="ATW1392" s="214"/>
      <c r="ATX1392" s="215"/>
      <c r="ATY1392" s="216"/>
      <c r="ATZ1392" s="105"/>
      <c r="AUA1392" s="178"/>
      <c r="AUB1392" s="178"/>
      <c r="AUC1392" s="213"/>
      <c r="AUD1392" s="178"/>
      <c r="AUE1392" s="213"/>
      <c r="AUF1392" s="178"/>
      <c r="AUG1392" s="213"/>
      <c r="AUH1392" s="178"/>
      <c r="AUI1392" s="213"/>
      <c r="AUJ1392" s="214"/>
      <c r="AUK1392" s="215"/>
      <c r="AUL1392" s="216"/>
      <c r="AUM1392" s="105"/>
      <c r="AUN1392" s="178"/>
      <c r="AUO1392" s="178"/>
      <c r="AUP1392" s="213"/>
      <c r="AUQ1392" s="178"/>
      <c r="AUR1392" s="213"/>
      <c r="AUS1392" s="178"/>
      <c r="AUT1392" s="213"/>
      <c r="AUU1392" s="178"/>
      <c r="AUV1392" s="213"/>
      <c r="AUW1392" s="214"/>
      <c r="AUX1392" s="215"/>
      <c r="AUY1392" s="216"/>
      <c r="AUZ1392" s="105"/>
      <c r="AVA1392" s="178"/>
      <c r="AVB1392" s="178"/>
      <c r="AVC1392" s="213"/>
      <c r="AVD1392" s="178"/>
      <c r="AVE1392" s="213"/>
      <c r="AVF1392" s="178"/>
      <c r="AVG1392" s="213"/>
      <c r="AVH1392" s="178"/>
      <c r="AVI1392" s="213"/>
      <c r="AVJ1392" s="214"/>
      <c r="AVK1392" s="215"/>
      <c r="AVL1392" s="216"/>
      <c r="AVM1392" s="105"/>
      <c r="AVN1392" s="178"/>
      <c r="AVO1392" s="178"/>
      <c r="AVP1392" s="213"/>
      <c r="AVQ1392" s="178"/>
      <c r="AVR1392" s="213"/>
      <c r="AVS1392" s="178"/>
      <c r="AVT1392" s="213"/>
      <c r="AVU1392" s="178"/>
      <c r="AVV1392" s="213"/>
      <c r="AVW1392" s="214"/>
      <c r="AVX1392" s="215"/>
      <c r="AVY1392" s="216"/>
      <c r="AVZ1392" s="105"/>
      <c r="AWA1392" s="178"/>
      <c r="AWB1392" s="178"/>
      <c r="AWC1392" s="213"/>
      <c r="AWD1392" s="178"/>
      <c r="AWE1392" s="213"/>
      <c r="AWF1392" s="178"/>
      <c r="AWG1392" s="213"/>
      <c r="AWH1392" s="178"/>
      <c r="AWI1392" s="213"/>
      <c r="AWJ1392" s="214"/>
      <c r="AWK1392" s="215"/>
      <c r="AWL1392" s="216"/>
      <c r="AWM1392" s="105"/>
      <c r="AWN1392" s="178"/>
      <c r="AWO1392" s="178"/>
      <c r="AWP1392" s="213"/>
      <c r="AWQ1392" s="178"/>
      <c r="AWR1392" s="213"/>
      <c r="AWS1392" s="178"/>
      <c r="AWT1392" s="213"/>
      <c r="AWU1392" s="178"/>
      <c r="AWV1392" s="213"/>
      <c r="AWW1392" s="214"/>
      <c r="AWX1392" s="215"/>
      <c r="AWY1392" s="216"/>
      <c r="AWZ1392" s="105"/>
      <c r="AXA1392" s="178"/>
      <c r="AXB1392" s="178"/>
      <c r="AXC1392" s="213"/>
      <c r="AXD1392" s="178"/>
      <c r="AXE1392" s="213"/>
      <c r="AXF1392" s="178"/>
      <c r="AXG1392" s="213"/>
      <c r="AXH1392" s="178"/>
      <c r="AXI1392" s="213"/>
      <c r="AXJ1392" s="214"/>
      <c r="AXK1392" s="215"/>
      <c r="AXL1392" s="216"/>
      <c r="AXM1392" s="105"/>
      <c r="AXN1392" s="178"/>
      <c r="AXO1392" s="178"/>
      <c r="AXP1392" s="213"/>
      <c r="AXQ1392" s="178"/>
      <c r="AXR1392" s="213"/>
      <c r="AXS1392" s="178"/>
      <c r="AXT1392" s="213"/>
      <c r="AXU1392" s="178"/>
      <c r="AXV1392" s="213"/>
      <c r="AXW1392" s="214"/>
      <c r="AXX1392" s="215"/>
      <c r="AXY1392" s="216"/>
      <c r="AXZ1392" s="105"/>
      <c r="AYA1392" s="178"/>
      <c r="AYB1392" s="178"/>
      <c r="AYC1392" s="213"/>
      <c r="AYD1392" s="178"/>
      <c r="AYE1392" s="213"/>
      <c r="AYF1392" s="178"/>
      <c r="AYG1392" s="213"/>
      <c r="AYH1392" s="178"/>
      <c r="AYI1392" s="213"/>
      <c r="AYJ1392" s="214"/>
      <c r="AYK1392" s="215"/>
      <c r="AYL1392" s="216"/>
      <c r="AYM1392" s="105"/>
      <c r="AYN1392" s="178"/>
      <c r="AYO1392" s="178"/>
      <c r="AYP1392" s="213"/>
      <c r="AYQ1392" s="178"/>
      <c r="AYR1392" s="213"/>
      <c r="AYS1392" s="178"/>
      <c r="AYT1392" s="213"/>
      <c r="AYU1392" s="178"/>
      <c r="AYV1392" s="213"/>
      <c r="AYW1392" s="214"/>
      <c r="AYX1392" s="215"/>
      <c r="AYY1392" s="216"/>
      <c r="AYZ1392" s="105"/>
      <c r="AZA1392" s="178"/>
      <c r="AZB1392" s="178"/>
      <c r="AZC1392" s="213"/>
      <c r="AZD1392" s="178"/>
      <c r="AZE1392" s="213"/>
      <c r="AZF1392" s="178"/>
      <c r="AZG1392" s="213"/>
      <c r="AZH1392" s="178"/>
      <c r="AZI1392" s="213"/>
      <c r="AZJ1392" s="214"/>
      <c r="AZK1392" s="215"/>
      <c r="AZL1392" s="216"/>
      <c r="AZM1392" s="105"/>
      <c r="AZN1392" s="178"/>
      <c r="AZO1392" s="178"/>
      <c r="AZP1392" s="213"/>
      <c r="AZQ1392" s="178"/>
      <c r="AZR1392" s="213"/>
      <c r="AZS1392" s="178"/>
      <c r="AZT1392" s="213"/>
      <c r="AZU1392" s="178"/>
      <c r="AZV1392" s="213"/>
      <c r="AZW1392" s="214"/>
      <c r="AZX1392" s="215"/>
      <c r="AZY1392" s="216"/>
      <c r="AZZ1392" s="105"/>
      <c r="BAA1392" s="178"/>
      <c r="BAB1392" s="178"/>
      <c r="BAC1392" s="213"/>
      <c r="BAD1392" s="178"/>
      <c r="BAE1392" s="213"/>
      <c r="BAF1392" s="178"/>
      <c r="BAG1392" s="213"/>
      <c r="BAH1392" s="178"/>
      <c r="BAI1392" s="213"/>
      <c r="BAJ1392" s="214"/>
      <c r="BAK1392" s="215"/>
      <c r="BAL1392" s="216"/>
      <c r="BAM1392" s="105"/>
      <c r="BAN1392" s="178"/>
      <c r="BAO1392" s="178"/>
      <c r="BAP1392" s="213"/>
      <c r="BAQ1392" s="178"/>
      <c r="BAR1392" s="213"/>
      <c r="BAS1392" s="178"/>
      <c r="BAT1392" s="213"/>
      <c r="BAU1392" s="178"/>
      <c r="BAV1392" s="213"/>
      <c r="BAW1392" s="214"/>
      <c r="BAX1392" s="215"/>
      <c r="BAY1392" s="216"/>
      <c r="BAZ1392" s="105"/>
      <c r="BBA1392" s="178"/>
      <c r="BBB1392" s="178"/>
      <c r="BBC1392" s="213"/>
      <c r="BBD1392" s="178"/>
      <c r="BBE1392" s="213"/>
      <c r="BBF1392" s="178"/>
      <c r="BBG1392" s="213"/>
      <c r="BBH1392" s="178"/>
      <c r="BBI1392" s="213"/>
      <c r="BBJ1392" s="214"/>
      <c r="BBK1392" s="215"/>
      <c r="BBL1392" s="216"/>
      <c r="BBM1392" s="105"/>
      <c r="BBN1392" s="178"/>
      <c r="BBO1392" s="178"/>
      <c r="BBP1392" s="213"/>
      <c r="BBQ1392" s="178"/>
      <c r="BBR1392" s="213"/>
      <c r="BBS1392" s="178"/>
      <c r="BBT1392" s="213"/>
      <c r="BBU1392" s="178"/>
      <c r="BBV1392" s="213"/>
      <c r="BBW1392" s="214"/>
      <c r="BBX1392" s="215"/>
      <c r="BBY1392" s="216"/>
      <c r="BBZ1392" s="105"/>
      <c r="BCA1392" s="178"/>
      <c r="BCB1392" s="178"/>
      <c r="BCC1392" s="213"/>
      <c r="BCD1392" s="178"/>
      <c r="BCE1392" s="213"/>
      <c r="BCF1392" s="178"/>
      <c r="BCG1392" s="213"/>
      <c r="BCH1392" s="178"/>
      <c r="BCI1392" s="213"/>
      <c r="BCJ1392" s="214"/>
      <c r="BCK1392" s="215"/>
      <c r="BCL1392" s="216"/>
      <c r="BCM1392" s="105"/>
      <c r="BCN1392" s="178"/>
      <c r="BCO1392" s="178"/>
      <c r="BCP1392" s="213"/>
      <c r="BCQ1392" s="178"/>
      <c r="BCR1392" s="213"/>
      <c r="BCS1392" s="178"/>
      <c r="BCT1392" s="213"/>
      <c r="BCU1392" s="178"/>
      <c r="BCV1392" s="213"/>
      <c r="BCW1392" s="214"/>
      <c r="BCX1392" s="215"/>
      <c r="BCY1392" s="216"/>
      <c r="BCZ1392" s="105"/>
      <c r="BDA1392" s="178"/>
      <c r="BDB1392" s="178"/>
      <c r="BDC1392" s="213"/>
      <c r="BDD1392" s="178"/>
      <c r="BDE1392" s="213"/>
      <c r="BDF1392" s="178"/>
      <c r="BDG1392" s="213"/>
      <c r="BDH1392" s="178"/>
      <c r="BDI1392" s="213"/>
      <c r="BDJ1392" s="214"/>
      <c r="BDK1392" s="215"/>
      <c r="BDL1392" s="216"/>
      <c r="BDM1392" s="105"/>
      <c r="BDN1392" s="178"/>
      <c r="BDO1392" s="178"/>
      <c r="BDP1392" s="213"/>
      <c r="BDQ1392" s="178"/>
      <c r="BDR1392" s="213"/>
      <c r="BDS1392" s="178"/>
      <c r="BDT1392" s="213"/>
      <c r="BDU1392" s="178"/>
      <c r="BDV1392" s="213"/>
      <c r="BDW1392" s="214"/>
      <c r="BDX1392" s="215"/>
      <c r="BDY1392" s="216"/>
      <c r="BDZ1392" s="105"/>
      <c r="BEA1392" s="178"/>
      <c r="BEB1392" s="178"/>
      <c r="BEC1392" s="213"/>
      <c r="BED1392" s="178"/>
      <c r="BEE1392" s="213"/>
      <c r="BEF1392" s="178"/>
      <c r="BEG1392" s="213"/>
      <c r="BEH1392" s="178"/>
      <c r="BEI1392" s="213"/>
      <c r="BEJ1392" s="214"/>
      <c r="BEK1392" s="215"/>
      <c r="BEL1392" s="216"/>
      <c r="BEM1392" s="105"/>
      <c r="BEN1392" s="178"/>
      <c r="BEO1392" s="178"/>
      <c r="BEP1392" s="213"/>
      <c r="BEQ1392" s="178"/>
      <c r="BER1392" s="213"/>
      <c r="BES1392" s="178"/>
      <c r="BET1392" s="213"/>
      <c r="BEU1392" s="178"/>
      <c r="BEV1392" s="213"/>
      <c r="BEW1392" s="214"/>
      <c r="BEX1392" s="215"/>
      <c r="BEY1392" s="216"/>
      <c r="BEZ1392" s="105"/>
      <c r="BFA1392" s="178"/>
      <c r="BFB1392" s="178"/>
      <c r="BFC1392" s="213"/>
      <c r="BFD1392" s="178"/>
      <c r="BFE1392" s="213"/>
      <c r="BFF1392" s="178"/>
      <c r="BFG1392" s="213"/>
      <c r="BFH1392" s="178"/>
      <c r="BFI1392" s="213"/>
      <c r="BFJ1392" s="214"/>
      <c r="BFK1392" s="215"/>
      <c r="BFL1392" s="216"/>
      <c r="BFM1392" s="105"/>
      <c r="BFN1392" s="178"/>
      <c r="BFO1392" s="178"/>
      <c r="BFP1392" s="213"/>
      <c r="BFQ1392" s="178"/>
      <c r="BFR1392" s="213"/>
      <c r="BFS1392" s="178"/>
      <c r="BFT1392" s="213"/>
      <c r="BFU1392" s="178"/>
      <c r="BFV1392" s="213"/>
      <c r="BFW1392" s="214"/>
      <c r="BFX1392" s="215"/>
      <c r="BFY1392" s="216"/>
      <c r="BFZ1392" s="105"/>
      <c r="BGA1392" s="178"/>
      <c r="BGB1392" s="178"/>
      <c r="BGC1392" s="213"/>
      <c r="BGD1392" s="178"/>
      <c r="BGE1392" s="213"/>
      <c r="BGF1392" s="178"/>
      <c r="BGG1392" s="213"/>
      <c r="BGH1392" s="178"/>
      <c r="BGI1392" s="213"/>
      <c r="BGJ1392" s="214"/>
      <c r="BGK1392" s="215"/>
      <c r="BGL1392" s="216"/>
      <c r="BGM1392" s="105"/>
      <c r="BGN1392" s="178"/>
      <c r="BGO1392" s="178"/>
      <c r="BGP1392" s="213"/>
      <c r="BGQ1392" s="178"/>
      <c r="BGR1392" s="213"/>
      <c r="BGS1392" s="178"/>
      <c r="BGT1392" s="213"/>
      <c r="BGU1392" s="178"/>
      <c r="BGV1392" s="213"/>
      <c r="BGW1392" s="214"/>
      <c r="BGX1392" s="215"/>
      <c r="BGY1392" s="216"/>
      <c r="BGZ1392" s="105"/>
      <c r="BHA1392" s="178"/>
      <c r="BHB1392" s="178"/>
      <c r="BHC1392" s="213"/>
      <c r="BHD1392" s="178"/>
      <c r="BHE1392" s="213"/>
      <c r="BHF1392" s="178"/>
      <c r="BHG1392" s="213"/>
      <c r="BHH1392" s="178"/>
      <c r="BHI1392" s="213"/>
      <c r="BHJ1392" s="214"/>
      <c r="BHK1392" s="215"/>
      <c r="BHL1392" s="216"/>
      <c r="BHM1392" s="105"/>
      <c r="BHN1392" s="178"/>
      <c r="BHO1392" s="178"/>
      <c r="BHP1392" s="213"/>
      <c r="BHQ1392" s="178"/>
      <c r="BHR1392" s="213"/>
      <c r="BHS1392" s="178"/>
      <c r="BHT1392" s="213"/>
      <c r="BHU1392" s="178"/>
      <c r="BHV1392" s="213"/>
      <c r="BHW1392" s="214"/>
      <c r="BHX1392" s="215"/>
      <c r="BHY1392" s="216"/>
      <c r="BHZ1392" s="105"/>
      <c r="BIA1392" s="178"/>
      <c r="BIB1392" s="178"/>
      <c r="BIC1392" s="213"/>
      <c r="BID1392" s="178"/>
      <c r="BIE1392" s="213"/>
      <c r="BIF1392" s="178"/>
      <c r="BIG1392" s="213"/>
      <c r="BIH1392" s="178"/>
      <c r="BII1392" s="213"/>
      <c r="BIJ1392" s="214"/>
      <c r="BIK1392" s="215"/>
      <c r="BIL1392" s="216"/>
      <c r="BIM1392" s="105"/>
      <c r="BIN1392" s="178"/>
      <c r="BIO1392" s="178"/>
      <c r="BIP1392" s="213"/>
      <c r="BIQ1392" s="178"/>
      <c r="BIR1392" s="213"/>
      <c r="BIS1392" s="178"/>
      <c r="BIT1392" s="213"/>
      <c r="BIU1392" s="178"/>
      <c r="BIV1392" s="213"/>
      <c r="BIW1392" s="214"/>
      <c r="BIX1392" s="215"/>
      <c r="BIY1392" s="216"/>
      <c r="BIZ1392" s="105"/>
      <c r="BJA1392" s="178"/>
      <c r="BJB1392" s="178"/>
      <c r="BJC1392" s="213"/>
      <c r="BJD1392" s="178"/>
      <c r="BJE1392" s="213"/>
      <c r="BJF1392" s="178"/>
      <c r="BJG1392" s="213"/>
      <c r="BJH1392" s="178"/>
      <c r="BJI1392" s="213"/>
      <c r="BJJ1392" s="214"/>
      <c r="BJK1392" s="215"/>
      <c r="BJL1392" s="216"/>
      <c r="BJM1392" s="105"/>
      <c r="BJN1392" s="178"/>
      <c r="BJO1392" s="178"/>
      <c r="BJP1392" s="213"/>
      <c r="BJQ1392" s="178"/>
      <c r="BJR1392" s="213"/>
      <c r="BJS1392" s="178"/>
      <c r="BJT1392" s="213"/>
      <c r="BJU1392" s="178"/>
      <c r="BJV1392" s="213"/>
      <c r="BJW1392" s="214"/>
      <c r="BJX1392" s="215"/>
      <c r="BJY1392" s="216"/>
      <c r="BJZ1392" s="105"/>
      <c r="BKA1392" s="178"/>
      <c r="BKB1392" s="178"/>
      <c r="BKC1392" s="213"/>
      <c r="BKD1392" s="178"/>
      <c r="BKE1392" s="213"/>
      <c r="BKF1392" s="178"/>
      <c r="BKG1392" s="213"/>
      <c r="BKH1392" s="178"/>
      <c r="BKI1392" s="213"/>
      <c r="BKJ1392" s="214"/>
      <c r="BKK1392" s="215"/>
      <c r="BKL1392" s="216"/>
      <c r="BKM1392" s="105"/>
      <c r="BKN1392" s="178"/>
      <c r="BKO1392" s="178"/>
      <c r="BKP1392" s="213"/>
      <c r="BKQ1392" s="178"/>
      <c r="BKR1392" s="213"/>
      <c r="BKS1392" s="178"/>
      <c r="BKT1392" s="213"/>
      <c r="BKU1392" s="178"/>
      <c r="BKV1392" s="213"/>
      <c r="BKW1392" s="214"/>
      <c r="BKX1392" s="215"/>
      <c r="BKY1392" s="216"/>
      <c r="BKZ1392" s="105"/>
      <c r="BLA1392" s="178"/>
      <c r="BLB1392" s="178"/>
      <c r="BLC1392" s="213"/>
      <c r="BLD1392" s="178"/>
      <c r="BLE1392" s="213"/>
      <c r="BLF1392" s="178"/>
      <c r="BLG1392" s="213"/>
      <c r="BLH1392" s="178"/>
      <c r="BLI1392" s="213"/>
      <c r="BLJ1392" s="214"/>
      <c r="BLK1392" s="215"/>
      <c r="BLL1392" s="216"/>
      <c r="BLM1392" s="105"/>
      <c r="BLN1392" s="178"/>
      <c r="BLO1392" s="178"/>
      <c r="BLP1392" s="213"/>
      <c r="BLQ1392" s="178"/>
      <c r="BLR1392" s="213"/>
      <c r="BLS1392" s="178"/>
      <c r="BLT1392" s="213"/>
      <c r="BLU1392" s="178"/>
      <c r="BLV1392" s="213"/>
      <c r="BLW1392" s="214"/>
      <c r="BLX1392" s="215"/>
      <c r="BLY1392" s="216"/>
      <c r="BLZ1392" s="105"/>
      <c r="BMA1392" s="178"/>
      <c r="BMB1392" s="178"/>
      <c r="BMC1392" s="213"/>
      <c r="BMD1392" s="178"/>
      <c r="BME1392" s="213"/>
      <c r="BMF1392" s="178"/>
      <c r="BMG1392" s="213"/>
      <c r="BMH1392" s="178"/>
      <c r="BMI1392" s="213"/>
      <c r="BMJ1392" s="214"/>
      <c r="BMK1392" s="215"/>
      <c r="BML1392" s="216"/>
      <c r="BMM1392" s="105"/>
      <c r="BMN1392" s="178"/>
      <c r="BMO1392" s="178"/>
      <c r="BMP1392" s="213"/>
      <c r="BMQ1392" s="178"/>
      <c r="BMR1392" s="213"/>
      <c r="BMS1392" s="178"/>
      <c r="BMT1392" s="213"/>
      <c r="BMU1392" s="178"/>
      <c r="BMV1392" s="213"/>
      <c r="BMW1392" s="214"/>
      <c r="BMX1392" s="215"/>
      <c r="BMY1392" s="216"/>
      <c r="BMZ1392" s="105"/>
      <c r="BNA1392" s="178"/>
      <c r="BNB1392" s="178"/>
      <c r="BNC1392" s="213"/>
      <c r="BND1392" s="178"/>
      <c r="BNE1392" s="213"/>
      <c r="BNF1392" s="178"/>
      <c r="BNG1392" s="213"/>
      <c r="BNH1392" s="178"/>
      <c r="BNI1392" s="213"/>
      <c r="BNJ1392" s="214"/>
      <c r="BNK1392" s="215"/>
      <c r="BNL1392" s="216"/>
      <c r="BNM1392" s="105"/>
      <c r="BNN1392" s="178"/>
      <c r="BNO1392" s="178"/>
      <c r="BNP1392" s="213"/>
      <c r="BNQ1392" s="178"/>
      <c r="BNR1392" s="213"/>
      <c r="BNS1392" s="178"/>
      <c r="BNT1392" s="213"/>
      <c r="BNU1392" s="178"/>
      <c r="BNV1392" s="213"/>
      <c r="BNW1392" s="214"/>
      <c r="BNX1392" s="215"/>
      <c r="BNY1392" s="216"/>
      <c r="BNZ1392" s="105"/>
      <c r="BOA1392" s="178"/>
      <c r="BOB1392" s="178"/>
      <c r="BOC1392" s="213"/>
      <c r="BOD1392" s="178"/>
      <c r="BOE1392" s="213"/>
      <c r="BOF1392" s="178"/>
      <c r="BOG1392" s="213"/>
      <c r="BOH1392" s="178"/>
      <c r="BOI1392" s="213"/>
      <c r="BOJ1392" s="214"/>
      <c r="BOK1392" s="215"/>
      <c r="BOL1392" s="216"/>
      <c r="BOM1392" s="105"/>
      <c r="BON1392" s="178"/>
      <c r="BOO1392" s="178"/>
      <c r="BOP1392" s="213"/>
      <c r="BOQ1392" s="178"/>
      <c r="BOR1392" s="213"/>
      <c r="BOS1392" s="178"/>
      <c r="BOT1392" s="213"/>
      <c r="BOU1392" s="178"/>
      <c r="BOV1392" s="213"/>
      <c r="BOW1392" s="214"/>
      <c r="BOX1392" s="215"/>
      <c r="BOY1392" s="216"/>
      <c r="BOZ1392" s="105"/>
      <c r="BPA1392" s="178"/>
      <c r="BPB1392" s="178"/>
      <c r="BPC1392" s="213"/>
      <c r="BPD1392" s="178"/>
      <c r="BPE1392" s="213"/>
      <c r="BPF1392" s="178"/>
      <c r="BPG1392" s="213"/>
      <c r="BPH1392" s="178"/>
      <c r="BPI1392" s="213"/>
      <c r="BPJ1392" s="214"/>
      <c r="BPK1392" s="215"/>
      <c r="BPL1392" s="216"/>
      <c r="BPM1392" s="105"/>
      <c r="BPN1392" s="178"/>
      <c r="BPO1392" s="178"/>
      <c r="BPP1392" s="213"/>
      <c r="BPQ1392" s="178"/>
      <c r="BPR1392" s="213"/>
      <c r="BPS1392" s="178"/>
      <c r="BPT1392" s="213"/>
      <c r="BPU1392" s="178"/>
      <c r="BPV1392" s="213"/>
      <c r="BPW1392" s="214"/>
      <c r="BPX1392" s="215"/>
      <c r="BPY1392" s="216"/>
      <c r="BPZ1392" s="105"/>
      <c r="BQA1392" s="178"/>
      <c r="BQB1392" s="178"/>
      <c r="BQC1392" s="213"/>
      <c r="BQD1392" s="178"/>
      <c r="BQE1392" s="213"/>
      <c r="BQF1392" s="178"/>
      <c r="BQG1392" s="213"/>
      <c r="BQH1392" s="178"/>
      <c r="BQI1392" s="213"/>
      <c r="BQJ1392" s="214"/>
      <c r="BQK1392" s="215"/>
      <c r="BQL1392" s="216"/>
      <c r="BQM1392" s="105"/>
      <c r="BQN1392" s="178"/>
      <c r="BQO1392" s="178"/>
      <c r="BQP1392" s="213"/>
      <c r="BQQ1392" s="178"/>
      <c r="BQR1392" s="213"/>
      <c r="BQS1392" s="178"/>
      <c r="BQT1392" s="213"/>
      <c r="BQU1392" s="178"/>
      <c r="BQV1392" s="213"/>
      <c r="BQW1392" s="214"/>
      <c r="BQX1392" s="215"/>
      <c r="BQY1392" s="216"/>
      <c r="BQZ1392" s="105"/>
      <c r="BRA1392" s="178"/>
      <c r="BRB1392" s="178"/>
      <c r="BRC1392" s="213"/>
      <c r="BRD1392" s="178"/>
      <c r="BRE1392" s="213"/>
      <c r="BRF1392" s="178"/>
      <c r="BRG1392" s="213"/>
      <c r="BRH1392" s="178"/>
      <c r="BRI1392" s="213"/>
      <c r="BRJ1392" s="214"/>
      <c r="BRK1392" s="215"/>
      <c r="BRL1392" s="216"/>
      <c r="BRM1392" s="105"/>
      <c r="BRN1392" s="178"/>
      <c r="BRO1392" s="178"/>
      <c r="BRP1392" s="213"/>
      <c r="BRQ1392" s="178"/>
      <c r="BRR1392" s="213"/>
      <c r="BRS1392" s="178"/>
      <c r="BRT1392" s="213"/>
      <c r="BRU1392" s="178"/>
      <c r="BRV1392" s="213"/>
      <c r="BRW1392" s="214"/>
      <c r="BRX1392" s="215"/>
      <c r="BRY1392" s="216"/>
      <c r="BRZ1392" s="105"/>
      <c r="BSA1392" s="178"/>
      <c r="BSB1392" s="178"/>
      <c r="BSC1392" s="213"/>
      <c r="BSD1392" s="178"/>
      <c r="BSE1392" s="213"/>
      <c r="BSF1392" s="178"/>
      <c r="BSG1392" s="213"/>
      <c r="BSH1392" s="178"/>
      <c r="BSI1392" s="213"/>
      <c r="BSJ1392" s="214"/>
      <c r="BSK1392" s="215"/>
      <c r="BSL1392" s="216"/>
      <c r="BSM1392" s="105"/>
      <c r="BSN1392" s="178"/>
      <c r="BSO1392" s="178"/>
      <c r="BSP1392" s="213"/>
      <c r="BSQ1392" s="178"/>
      <c r="BSR1392" s="213"/>
      <c r="BSS1392" s="178"/>
      <c r="BST1392" s="213"/>
      <c r="BSU1392" s="178"/>
      <c r="BSV1392" s="213"/>
      <c r="BSW1392" s="214"/>
      <c r="BSX1392" s="215"/>
      <c r="BSY1392" s="216"/>
      <c r="BSZ1392" s="105"/>
      <c r="BTA1392" s="178"/>
      <c r="BTB1392" s="178"/>
      <c r="BTC1392" s="213"/>
      <c r="BTD1392" s="178"/>
      <c r="BTE1392" s="213"/>
      <c r="BTF1392" s="178"/>
      <c r="BTG1392" s="213"/>
      <c r="BTH1392" s="178"/>
      <c r="BTI1392" s="213"/>
      <c r="BTJ1392" s="214"/>
      <c r="BTK1392" s="215"/>
      <c r="BTL1392" s="216"/>
      <c r="BTM1392" s="105"/>
      <c r="BTN1392" s="178"/>
      <c r="BTO1392" s="178"/>
      <c r="BTP1392" s="213"/>
      <c r="BTQ1392" s="178"/>
      <c r="BTR1392" s="213"/>
      <c r="BTS1392" s="178"/>
      <c r="BTT1392" s="213"/>
      <c r="BTU1392" s="178"/>
      <c r="BTV1392" s="213"/>
      <c r="BTW1392" s="214"/>
      <c r="BTX1392" s="215"/>
      <c r="BTY1392" s="216"/>
      <c r="BTZ1392" s="105"/>
      <c r="BUA1392" s="178"/>
      <c r="BUB1392" s="178"/>
      <c r="BUC1392" s="213"/>
      <c r="BUD1392" s="178"/>
      <c r="BUE1392" s="213"/>
      <c r="BUF1392" s="178"/>
      <c r="BUG1392" s="213"/>
      <c r="BUH1392" s="178"/>
      <c r="BUI1392" s="213"/>
      <c r="BUJ1392" s="214"/>
      <c r="BUK1392" s="215"/>
      <c r="BUL1392" s="216"/>
      <c r="BUM1392" s="105"/>
      <c r="BUN1392" s="178"/>
      <c r="BUO1392" s="178"/>
      <c r="BUP1392" s="213"/>
      <c r="BUQ1392" s="178"/>
      <c r="BUR1392" s="213"/>
      <c r="BUS1392" s="178"/>
      <c r="BUT1392" s="213"/>
      <c r="BUU1392" s="178"/>
      <c r="BUV1392" s="213"/>
      <c r="BUW1392" s="214"/>
      <c r="BUX1392" s="215"/>
      <c r="BUY1392" s="216"/>
      <c r="BUZ1392" s="105"/>
      <c r="BVA1392" s="178"/>
      <c r="BVB1392" s="178"/>
      <c r="BVC1392" s="213"/>
      <c r="BVD1392" s="178"/>
      <c r="BVE1392" s="213"/>
      <c r="BVF1392" s="178"/>
      <c r="BVG1392" s="213"/>
      <c r="BVH1392" s="178"/>
      <c r="BVI1392" s="213"/>
      <c r="BVJ1392" s="214"/>
      <c r="BVK1392" s="215"/>
      <c r="BVL1392" s="216"/>
      <c r="BVM1392" s="105"/>
      <c r="BVN1392" s="178"/>
      <c r="BVO1392" s="178"/>
      <c r="BVP1392" s="213"/>
      <c r="BVQ1392" s="178"/>
      <c r="BVR1392" s="213"/>
      <c r="BVS1392" s="178"/>
      <c r="BVT1392" s="213"/>
      <c r="BVU1392" s="178"/>
      <c r="BVV1392" s="213"/>
      <c r="BVW1392" s="214"/>
      <c r="BVX1392" s="215"/>
      <c r="BVY1392" s="216"/>
      <c r="BVZ1392" s="105"/>
      <c r="BWA1392" s="178"/>
      <c r="BWB1392" s="178"/>
      <c r="BWC1392" s="213"/>
      <c r="BWD1392" s="178"/>
      <c r="BWE1392" s="213"/>
      <c r="BWF1392" s="178"/>
      <c r="BWG1392" s="213"/>
      <c r="BWH1392" s="178"/>
      <c r="BWI1392" s="213"/>
      <c r="BWJ1392" s="214"/>
      <c r="BWK1392" s="215"/>
      <c r="BWL1392" s="216"/>
      <c r="BWM1392" s="105"/>
      <c r="BWN1392" s="178"/>
      <c r="BWO1392" s="178"/>
      <c r="BWP1392" s="213"/>
      <c r="BWQ1392" s="178"/>
      <c r="BWR1392" s="213"/>
      <c r="BWS1392" s="178"/>
      <c r="BWT1392" s="213"/>
      <c r="BWU1392" s="178"/>
      <c r="BWV1392" s="213"/>
      <c r="BWW1392" s="214"/>
      <c r="BWX1392" s="215"/>
      <c r="BWY1392" s="216"/>
      <c r="BWZ1392" s="105"/>
      <c r="BXA1392" s="178"/>
      <c r="BXB1392" s="178"/>
      <c r="BXC1392" s="213"/>
      <c r="BXD1392" s="178"/>
      <c r="BXE1392" s="213"/>
      <c r="BXF1392" s="178"/>
      <c r="BXG1392" s="213"/>
      <c r="BXH1392" s="178"/>
      <c r="BXI1392" s="213"/>
      <c r="BXJ1392" s="214"/>
      <c r="BXK1392" s="215"/>
      <c r="BXL1392" s="216"/>
      <c r="BXM1392" s="105"/>
      <c r="BXN1392" s="178"/>
      <c r="BXO1392" s="178"/>
      <c r="BXP1392" s="213"/>
      <c r="BXQ1392" s="178"/>
      <c r="BXR1392" s="213"/>
      <c r="BXS1392" s="178"/>
      <c r="BXT1392" s="213"/>
      <c r="BXU1392" s="178"/>
      <c r="BXV1392" s="213"/>
      <c r="BXW1392" s="214"/>
      <c r="BXX1392" s="215"/>
      <c r="BXY1392" s="216"/>
      <c r="BXZ1392" s="105"/>
      <c r="BYA1392" s="178"/>
      <c r="BYB1392" s="178"/>
      <c r="BYC1392" s="213"/>
      <c r="BYD1392" s="178"/>
      <c r="BYE1392" s="213"/>
      <c r="BYF1392" s="178"/>
      <c r="BYG1392" s="213"/>
      <c r="BYH1392" s="178"/>
      <c r="BYI1392" s="213"/>
      <c r="BYJ1392" s="214"/>
      <c r="BYK1392" s="215"/>
      <c r="BYL1392" s="216"/>
      <c r="BYM1392" s="105"/>
      <c r="BYN1392" s="178"/>
      <c r="BYO1392" s="178"/>
      <c r="BYP1392" s="213"/>
      <c r="BYQ1392" s="178"/>
      <c r="BYR1392" s="213"/>
      <c r="BYS1392" s="178"/>
      <c r="BYT1392" s="213"/>
      <c r="BYU1392" s="178"/>
      <c r="BYV1392" s="213"/>
      <c r="BYW1392" s="214"/>
      <c r="BYX1392" s="215"/>
      <c r="BYY1392" s="216"/>
      <c r="BYZ1392" s="105"/>
      <c r="BZA1392" s="178"/>
      <c r="BZB1392" s="178"/>
      <c r="BZC1392" s="213"/>
      <c r="BZD1392" s="178"/>
      <c r="BZE1392" s="213"/>
      <c r="BZF1392" s="178"/>
      <c r="BZG1392" s="213"/>
      <c r="BZH1392" s="178"/>
      <c r="BZI1392" s="213"/>
      <c r="BZJ1392" s="214"/>
      <c r="BZK1392" s="215"/>
      <c r="BZL1392" s="216"/>
      <c r="BZM1392" s="105"/>
      <c r="BZN1392" s="178"/>
      <c r="BZO1392" s="178"/>
      <c r="BZP1392" s="213"/>
      <c r="BZQ1392" s="178"/>
      <c r="BZR1392" s="213"/>
      <c r="BZS1392" s="178"/>
      <c r="BZT1392" s="213"/>
      <c r="BZU1392" s="178"/>
      <c r="BZV1392" s="213"/>
      <c r="BZW1392" s="214"/>
      <c r="BZX1392" s="215"/>
      <c r="BZY1392" s="216"/>
      <c r="BZZ1392" s="105"/>
      <c r="CAA1392" s="178"/>
      <c r="CAB1392" s="178"/>
      <c r="CAC1392" s="213"/>
      <c r="CAD1392" s="178"/>
      <c r="CAE1392" s="213"/>
      <c r="CAF1392" s="178"/>
      <c r="CAG1392" s="213"/>
      <c r="CAH1392" s="178"/>
      <c r="CAI1392" s="213"/>
      <c r="CAJ1392" s="214"/>
      <c r="CAK1392" s="215"/>
      <c r="CAL1392" s="216"/>
      <c r="CAM1392" s="105"/>
      <c r="CAN1392" s="178"/>
      <c r="CAO1392" s="178"/>
      <c r="CAP1392" s="213"/>
      <c r="CAQ1392" s="178"/>
      <c r="CAR1392" s="213"/>
      <c r="CAS1392" s="178"/>
      <c r="CAT1392" s="213"/>
      <c r="CAU1392" s="178"/>
      <c r="CAV1392" s="213"/>
      <c r="CAW1392" s="214"/>
      <c r="CAX1392" s="215"/>
      <c r="CAY1392" s="216"/>
      <c r="CAZ1392" s="105"/>
      <c r="CBA1392" s="178"/>
      <c r="CBB1392" s="178"/>
      <c r="CBC1392" s="213"/>
      <c r="CBD1392" s="178"/>
      <c r="CBE1392" s="213"/>
      <c r="CBF1392" s="178"/>
      <c r="CBG1392" s="213"/>
      <c r="CBH1392" s="178"/>
      <c r="CBI1392" s="213"/>
      <c r="CBJ1392" s="214"/>
      <c r="CBK1392" s="215"/>
      <c r="CBL1392" s="216"/>
      <c r="CBM1392" s="105"/>
      <c r="CBN1392" s="178"/>
      <c r="CBO1392" s="178"/>
      <c r="CBP1392" s="213"/>
      <c r="CBQ1392" s="178"/>
      <c r="CBR1392" s="213"/>
      <c r="CBS1392" s="178"/>
      <c r="CBT1392" s="213"/>
      <c r="CBU1392" s="178"/>
      <c r="CBV1392" s="213"/>
      <c r="CBW1392" s="214"/>
      <c r="CBX1392" s="215"/>
      <c r="CBY1392" s="216"/>
      <c r="CBZ1392" s="105"/>
      <c r="CCA1392" s="178"/>
      <c r="CCB1392" s="178"/>
      <c r="CCC1392" s="213"/>
      <c r="CCD1392" s="178"/>
      <c r="CCE1392" s="213"/>
      <c r="CCF1392" s="178"/>
      <c r="CCG1392" s="213"/>
      <c r="CCH1392" s="178"/>
      <c r="CCI1392" s="213"/>
      <c r="CCJ1392" s="214"/>
      <c r="CCK1392" s="215"/>
      <c r="CCL1392" s="216"/>
      <c r="CCM1392" s="105"/>
      <c r="CCN1392" s="178"/>
      <c r="CCO1392" s="178"/>
      <c r="CCP1392" s="213"/>
      <c r="CCQ1392" s="178"/>
      <c r="CCR1392" s="213"/>
      <c r="CCS1392" s="178"/>
      <c r="CCT1392" s="213"/>
      <c r="CCU1392" s="178"/>
      <c r="CCV1392" s="213"/>
      <c r="CCW1392" s="214"/>
      <c r="CCX1392" s="215"/>
      <c r="CCY1392" s="216"/>
      <c r="CCZ1392" s="105"/>
      <c r="CDA1392" s="178"/>
      <c r="CDB1392" s="178"/>
      <c r="CDC1392" s="213"/>
      <c r="CDD1392" s="178"/>
      <c r="CDE1392" s="213"/>
      <c r="CDF1392" s="178"/>
      <c r="CDG1392" s="213"/>
      <c r="CDH1392" s="178"/>
      <c r="CDI1392" s="213"/>
      <c r="CDJ1392" s="214"/>
      <c r="CDK1392" s="215"/>
      <c r="CDL1392" s="216"/>
      <c r="CDM1392" s="105"/>
      <c r="CDN1392" s="178"/>
      <c r="CDO1392" s="178"/>
      <c r="CDP1392" s="213"/>
      <c r="CDQ1392" s="178"/>
      <c r="CDR1392" s="213"/>
      <c r="CDS1392" s="178"/>
      <c r="CDT1392" s="213"/>
      <c r="CDU1392" s="178"/>
      <c r="CDV1392" s="213"/>
      <c r="CDW1392" s="214"/>
      <c r="CDX1392" s="215"/>
      <c r="CDY1392" s="216"/>
      <c r="CDZ1392" s="105"/>
      <c r="CEA1392" s="178"/>
      <c r="CEB1392" s="178"/>
      <c r="CEC1392" s="213"/>
      <c r="CED1392" s="178"/>
      <c r="CEE1392" s="213"/>
      <c r="CEF1392" s="178"/>
      <c r="CEG1392" s="213"/>
      <c r="CEH1392" s="178"/>
      <c r="CEI1392" s="213"/>
      <c r="CEJ1392" s="214"/>
      <c r="CEK1392" s="215"/>
      <c r="CEL1392" s="216"/>
      <c r="CEM1392" s="105"/>
      <c r="CEN1392" s="178"/>
      <c r="CEO1392" s="178"/>
      <c r="CEP1392" s="213"/>
      <c r="CEQ1392" s="178"/>
      <c r="CER1392" s="213"/>
      <c r="CES1392" s="178"/>
      <c r="CET1392" s="213"/>
      <c r="CEU1392" s="178"/>
      <c r="CEV1392" s="213"/>
      <c r="CEW1392" s="214"/>
      <c r="CEX1392" s="215"/>
      <c r="CEY1392" s="216"/>
      <c r="CEZ1392" s="105"/>
      <c r="CFA1392" s="178"/>
      <c r="CFB1392" s="178"/>
      <c r="CFC1392" s="213"/>
      <c r="CFD1392" s="178"/>
      <c r="CFE1392" s="213"/>
      <c r="CFF1392" s="178"/>
      <c r="CFG1392" s="213"/>
      <c r="CFH1392" s="178"/>
      <c r="CFI1392" s="213"/>
      <c r="CFJ1392" s="214"/>
      <c r="CFK1392" s="215"/>
      <c r="CFL1392" s="216"/>
      <c r="CFM1392" s="105"/>
      <c r="CFN1392" s="178"/>
      <c r="CFO1392" s="178"/>
      <c r="CFP1392" s="213"/>
      <c r="CFQ1392" s="178"/>
      <c r="CFR1392" s="213"/>
      <c r="CFS1392" s="178"/>
      <c r="CFT1392" s="213"/>
      <c r="CFU1392" s="178"/>
      <c r="CFV1392" s="213"/>
      <c r="CFW1392" s="214"/>
      <c r="CFX1392" s="215"/>
      <c r="CFY1392" s="216"/>
      <c r="CFZ1392" s="105"/>
      <c r="CGA1392" s="178"/>
      <c r="CGB1392" s="178"/>
      <c r="CGC1392" s="213"/>
      <c r="CGD1392" s="178"/>
      <c r="CGE1392" s="213"/>
      <c r="CGF1392" s="178"/>
      <c r="CGG1392" s="213"/>
      <c r="CGH1392" s="178"/>
      <c r="CGI1392" s="213"/>
      <c r="CGJ1392" s="214"/>
      <c r="CGK1392" s="215"/>
      <c r="CGL1392" s="216"/>
      <c r="CGM1392" s="105"/>
      <c r="CGN1392" s="178"/>
      <c r="CGO1392" s="178"/>
      <c r="CGP1392" s="213"/>
      <c r="CGQ1392" s="178"/>
      <c r="CGR1392" s="213"/>
      <c r="CGS1392" s="178"/>
      <c r="CGT1392" s="213"/>
      <c r="CGU1392" s="178"/>
      <c r="CGV1392" s="213"/>
      <c r="CGW1392" s="214"/>
      <c r="CGX1392" s="215"/>
      <c r="CGY1392" s="216"/>
      <c r="CGZ1392" s="105"/>
      <c r="CHA1392" s="178"/>
      <c r="CHB1392" s="178"/>
      <c r="CHC1392" s="213"/>
      <c r="CHD1392" s="178"/>
      <c r="CHE1392" s="213"/>
      <c r="CHF1392" s="178"/>
      <c r="CHG1392" s="213"/>
      <c r="CHH1392" s="178"/>
      <c r="CHI1392" s="213"/>
      <c r="CHJ1392" s="214"/>
      <c r="CHK1392" s="215"/>
      <c r="CHL1392" s="216"/>
      <c r="CHM1392" s="105"/>
      <c r="CHN1392" s="178"/>
      <c r="CHO1392" s="178"/>
      <c r="CHP1392" s="213"/>
      <c r="CHQ1392" s="178"/>
      <c r="CHR1392" s="213"/>
      <c r="CHS1392" s="178"/>
      <c r="CHT1392" s="213"/>
      <c r="CHU1392" s="178"/>
      <c r="CHV1392" s="213"/>
      <c r="CHW1392" s="214"/>
      <c r="CHX1392" s="215"/>
      <c r="CHY1392" s="216"/>
      <c r="CHZ1392" s="105"/>
      <c r="CIA1392" s="178"/>
      <c r="CIB1392" s="178"/>
      <c r="CIC1392" s="213"/>
      <c r="CID1392" s="178"/>
      <c r="CIE1392" s="213"/>
      <c r="CIF1392" s="178"/>
      <c r="CIG1392" s="213"/>
      <c r="CIH1392" s="178"/>
      <c r="CII1392" s="213"/>
      <c r="CIJ1392" s="214"/>
      <c r="CIK1392" s="215"/>
      <c r="CIL1392" s="216"/>
      <c r="CIM1392" s="105"/>
      <c r="CIN1392" s="178"/>
      <c r="CIO1392" s="178"/>
      <c r="CIP1392" s="213"/>
      <c r="CIQ1392" s="178"/>
      <c r="CIR1392" s="213"/>
      <c r="CIS1392" s="178"/>
      <c r="CIT1392" s="213"/>
      <c r="CIU1392" s="178"/>
      <c r="CIV1392" s="213"/>
      <c r="CIW1392" s="214"/>
      <c r="CIX1392" s="215"/>
      <c r="CIY1392" s="216"/>
      <c r="CIZ1392" s="105"/>
      <c r="CJA1392" s="178"/>
      <c r="CJB1392" s="178"/>
      <c r="CJC1392" s="213"/>
      <c r="CJD1392" s="178"/>
      <c r="CJE1392" s="213"/>
      <c r="CJF1392" s="178"/>
      <c r="CJG1392" s="213"/>
      <c r="CJH1392" s="178"/>
      <c r="CJI1392" s="213"/>
      <c r="CJJ1392" s="214"/>
      <c r="CJK1392" s="215"/>
      <c r="CJL1392" s="216"/>
      <c r="CJM1392" s="105"/>
      <c r="CJN1392" s="178"/>
      <c r="CJO1392" s="178"/>
      <c r="CJP1392" s="213"/>
      <c r="CJQ1392" s="178"/>
      <c r="CJR1392" s="213"/>
      <c r="CJS1392" s="178"/>
      <c r="CJT1392" s="213"/>
      <c r="CJU1392" s="178"/>
      <c r="CJV1392" s="213"/>
      <c r="CJW1392" s="214"/>
      <c r="CJX1392" s="215"/>
      <c r="CJY1392" s="216"/>
      <c r="CJZ1392" s="105"/>
      <c r="CKA1392" s="178"/>
      <c r="CKB1392" s="178"/>
      <c r="CKC1392" s="213"/>
      <c r="CKD1392" s="178"/>
      <c r="CKE1392" s="213"/>
      <c r="CKF1392" s="178"/>
      <c r="CKG1392" s="213"/>
      <c r="CKH1392" s="178"/>
      <c r="CKI1392" s="213"/>
      <c r="CKJ1392" s="214"/>
      <c r="CKK1392" s="215"/>
      <c r="CKL1392" s="216"/>
      <c r="CKM1392" s="105"/>
      <c r="CKN1392" s="178"/>
      <c r="CKO1392" s="178"/>
      <c r="CKP1392" s="213"/>
      <c r="CKQ1392" s="178"/>
      <c r="CKR1392" s="213"/>
      <c r="CKS1392" s="178"/>
      <c r="CKT1392" s="213"/>
      <c r="CKU1392" s="178"/>
      <c r="CKV1392" s="213"/>
      <c r="CKW1392" s="214"/>
      <c r="CKX1392" s="215"/>
      <c r="CKY1392" s="216"/>
      <c r="CKZ1392" s="105"/>
      <c r="CLA1392" s="178"/>
      <c r="CLB1392" s="178"/>
      <c r="CLC1392" s="213"/>
      <c r="CLD1392" s="178"/>
      <c r="CLE1392" s="213"/>
      <c r="CLF1392" s="178"/>
      <c r="CLG1392" s="213"/>
      <c r="CLH1392" s="178"/>
      <c r="CLI1392" s="213"/>
      <c r="CLJ1392" s="214"/>
      <c r="CLK1392" s="215"/>
      <c r="CLL1392" s="216"/>
      <c r="CLM1392" s="105"/>
      <c r="CLN1392" s="178"/>
      <c r="CLO1392" s="178"/>
      <c r="CLP1392" s="213"/>
      <c r="CLQ1392" s="178"/>
      <c r="CLR1392" s="213"/>
      <c r="CLS1392" s="178"/>
      <c r="CLT1392" s="213"/>
      <c r="CLU1392" s="178"/>
      <c r="CLV1392" s="213"/>
      <c r="CLW1392" s="214"/>
      <c r="CLX1392" s="215"/>
      <c r="CLY1392" s="216"/>
      <c r="CLZ1392" s="105"/>
      <c r="CMA1392" s="178"/>
      <c r="CMB1392" s="178"/>
      <c r="CMC1392" s="213"/>
      <c r="CMD1392" s="178"/>
      <c r="CME1392" s="213"/>
      <c r="CMF1392" s="178"/>
      <c r="CMG1392" s="213"/>
      <c r="CMH1392" s="178"/>
      <c r="CMI1392" s="213"/>
      <c r="CMJ1392" s="214"/>
      <c r="CMK1392" s="215"/>
      <c r="CML1392" s="216"/>
      <c r="CMM1392" s="105"/>
      <c r="CMN1392" s="178"/>
      <c r="CMO1392" s="178"/>
      <c r="CMP1392" s="213"/>
      <c r="CMQ1392" s="178"/>
      <c r="CMR1392" s="213"/>
      <c r="CMS1392" s="178"/>
      <c r="CMT1392" s="213"/>
      <c r="CMU1392" s="178"/>
      <c r="CMV1392" s="213"/>
      <c r="CMW1392" s="214"/>
      <c r="CMX1392" s="215"/>
      <c r="CMY1392" s="216"/>
      <c r="CMZ1392" s="105"/>
      <c r="CNA1392" s="178"/>
      <c r="CNB1392" s="178"/>
      <c r="CNC1392" s="213"/>
      <c r="CND1392" s="178"/>
      <c r="CNE1392" s="213"/>
      <c r="CNF1392" s="178"/>
      <c r="CNG1392" s="213"/>
      <c r="CNH1392" s="178"/>
      <c r="CNI1392" s="213"/>
      <c r="CNJ1392" s="214"/>
      <c r="CNK1392" s="215"/>
      <c r="CNL1392" s="216"/>
      <c r="CNM1392" s="105"/>
      <c r="CNN1392" s="178"/>
      <c r="CNO1392" s="178"/>
      <c r="CNP1392" s="213"/>
      <c r="CNQ1392" s="178"/>
      <c r="CNR1392" s="213"/>
      <c r="CNS1392" s="178"/>
      <c r="CNT1392" s="213"/>
      <c r="CNU1392" s="178"/>
      <c r="CNV1392" s="213"/>
      <c r="CNW1392" s="214"/>
      <c r="CNX1392" s="215"/>
      <c r="CNY1392" s="216"/>
      <c r="CNZ1392" s="105"/>
      <c r="COA1392" s="178"/>
      <c r="COB1392" s="178"/>
      <c r="COC1392" s="213"/>
      <c r="COD1392" s="178"/>
      <c r="COE1392" s="213"/>
      <c r="COF1392" s="178"/>
      <c r="COG1392" s="213"/>
      <c r="COH1392" s="178"/>
      <c r="COI1392" s="213"/>
      <c r="COJ1392" s="214"/>
      <c r="COK1392" s="215"/>
      <c r="COL1392" s="216"/>
      <c r="COM1392" s="105"/>
      <c r="CON1392" s="178"/>
      <c r="COO1392" s="178"/>
      <c r="COP1392" s="213"/>
      <c r="COQ1392" s="178"/>
      <c r="COR1392" s="213"/>
      <c r="COS1392" s="178"/>
      <c r="COT1392" s="213"/>
      <c r="COU1392" s="178"/>
      <c r="COV1392" s="213"/>
      <c r="COW1392" s="214"/>
      <c r="COX1392" s="215"/>
      <c r="COY1392" s="216"/>
      <c r="COZ1392" s="105"/>
      <c r="CPA1392" s="178"/>
      <c r="CPB1392" s="178"/>
      <c r="CPC1392" s="213"/>
      <c r="CPD1392" s="178"/>
      <c r="CPE1392" s="213"/>
      <c r="CPF1392" s="178"/>
      <c r="CPG1392" s="213"/>
      <c r="CPH1392" s="178"/>
      <c r="CPI1392" s="213"/>
      <c r="CPJ1392" s="214"/>
      <c r="CPK1392" s="215"/>
      <c r="CPL1392" s="216"/>
      <c r="CPM1392" s="105"/>
      <c r="CPN1392" s="178"/>
      <c r="CPO1392" s="178"/>
      <c r="CPP1392" s="213"/>
      <c r="CPQ1392" s="178"/>
      <c r="CPR1392" s="213"/>
      <c r="CPS1392" s="178"/>
      <c r="CPT1392" s="213"/>
      <c r="CPU1392" s="178"/>
      <c r="CPV1392" s="213"/>
      <c r="CPW1392" s="214"/>
      <c r="CPX1392" s="215"/>
      <c r="CPY1392" s="216"/>
      <c r="CPZ1392" s="105"/>
      <c r="CQA1392" s="178"/>
      <c r="CQB1392" s="178"/>
      <c r="CQC1392" s="213"/>
      <c r="CQD1392" s="178"/>
      <c r="CQE1392" s="213"/>
      <c r="CQF1392" s="178"/>
      <c r="CQG1392" s="213"/>
      <c r="CQH1392" s="178"/>
      <c r="CQI1392" s="213"/>
      <c r="CQJ1392" s="214"/>
      <c r="CQK1392" s="215"/>
      <c r="CQL1392" s="216"/>
      <c r="CQM1392" s="105"/>
      <c r="CQN1392" s="178"/>
      <c r="CQO1392" s="178"/>
      <c r="CQP1392" s="213"/>
      <c r="CQQ1392" s="178"/>
      <c r="CQR1392" s="213"/>
      <c r="CQS1392" s="178"/>
      <c r="CQT1392" s="213"/>
      <c r="CQU1392" s="178"/>
      <c r="CQV1392" s="213"/>
      <c r="CQW1392" s="214"/>
      <c r="CQX1392" s="215"/>
      <c r="CQY1392" s="216"/>
      <c r="CQZ1392" s="105"/>
      <c r="CRA1392" s="178"/>
      <c r="CRB1392" s="178"/>
      <c r="CRC1392" s="213"/>
      <c r="CRD1392" s="178"/>
      <c r="CRE1392" s="213"/>
      <c r="CRF1392" s="178"/>
      <c r="CRG1392" s="213"/>
      <c r="CRH1392" s="178"/>
      <c r="CRI1392" s="213"/>
      <c r="CRJ1392" s="214"/>
      <c r="CRK1392" s="215"/>
      <c r="CRL1392" s="216"/>
      <c r="CRM1392" s="105"/>
      <c r="CRN1392" s="178"/>
      <c r="CRO1392" s="178"/>
      <c r="CRP1392" s="213"/>
      <c r="CRQ1392" s="178"/>
      <c r="CRR1392" s="213"/>
      <c r="CRS1392" s="178"/>
      <c r="CRT1392" s="213"/>
      <c r="CRU1392" s="178"/>
      <c r="CRV1392" s="213"/>
      <c r="CRW1392" s="214"/>
      <c r="CRX1392" s="215"/>
      <c r="CRY1392" s="216"/>
      <c r="CRZ1392" s="105"/>
      <c r="CSA1392" s="178"/>
      <c r="CSB1392" s="178"/>
      <c r="CSC1392" s="213"/>
      <c r="CSD1392" s="178"/>
      <c r="CSE1392" s="213"/>
      <c r="CSF1392" s="178"/>
      <c r="CSG1392" s="213"/>
      <c r="CSH1392" s="178"/>
      <c r="CSI1392" s="213"/>
      <c r="CSJ1392" s="214"/>
      <c r="CSK1392" s="215"/>
      <c r="CSL1392" s="216"/>
      <c r="CSM1392" s="105"/>
      <c r="CSN1392" s="178"/>
      <c r="CSO1392" s="178"/>
      <c r="CSP1392" s="213"/>
      <c r="CSQ1392" s="178"/>
      <c r="CSR1392" s="213"/>
      <c r="CSS1392" s="178"/>
      <c r="CST1392" s="213"/>
      <c r="CSU1392" s="178"/>
      <c r="CSV1392" s="213"/>
      <c r="CSW1392" s="214"/>
      <c r="CSX1392" s="215"/>
      <c r="CSY1392" s="216"/>
      <c r="CSZ1392" s="105"/>
      <c r="CTA1392" s="178"/>
      <c r="CTB1392" s="178"/>
      <c r="CTC1392" s="213"/>
      <c r="CTD1392" s="178"/>
      <c r="CTE1392" s="213"/>
      <c r="CTF1392" s="178"/>
      <c r="CTG1392" s="213"/>
      <c r="CTH1392" s="178"/>
      <c r="CTI1392" s="213"/>
      <c r="CTJ1392" s="214"/>
      <c r="CTK1392" s="215"/>
      <c r="CTL1392" s="216"/>
      <c r="CTM1392" s="105"/>
      <c r="CTN1392" s="178"/>
      <c r="CTO1392" s="178"/>
      <c r="CTP1392" s="213"/>
      <c r="CTQ1392" s="178"/>
      <c r="CTR1392" s="213"/>
      <c r="CTS1392" s="178"/>
      <c r="CTT1392" s="213"/>
      <c r="CTU1392" s="178"/>
      <c r="CTV1392" s="213"/>
      <c r="CTW1392" s="214"/>
      <c r="CTX1392" s="215"/>
      <c r="CTY1392" s="216"/>
      <c r="CTZ1392" s="105"/>
      <c r="CUA1392" s="178"/>
      <c r="CUB1392" s="178"/>
      <c r="CUC1392" s="213"/>
      <c r="CUD1392" s="178"/>
      <c r="CUE1392" s="213"/>
      <c r="CUF1392" s="178"/>
      <c r="CUG1392" s="213"/>
      <c r="CUH1392" s="178"/>
      <c r="CUI1392" s="213"/>
      <c r="CUJ1392" s="214"/>
      <c r="CUK1392" s="215"/>
      <c r="CUL1392" s="216"/>
      <c r="CUM1392" s="105"/>
      <c r="CUN1392" s="178"/>
      <c r="CUO1392" s="178"/>
      <c r="CUP1392" s="213"/>
      <c r="CUQ1392" s="178"/>
      <c r="CUR1392" s="213"/>
      <c r="CUS1392" s="178"/>
      <c r="CUT1392" s="213"/>
      <c r="CUU1392" s="178"/>
      <c r="CUV1392" s="213"/>
      <c r="CUW1392" s="214"/>
      <c r="CUX1392" s="215"/>
      <c r="CUY1392" s="216"/>
      <c r="CUZ1392" s="105"/>
      <c r="CVA1392" s="178"/>
      <c r="CVB1392" s="178"/>
      <c r="CVC1392" s="213"/>
      <c r="CVD1392" s="178"/>
      <c r="CVE1392" s="213"/>
      <c r="CVF1392" s="178"/>
      <c r="CVG1392" s="213"/>
      <c r="CVH1392" s="178"/>
      <c r="CVI1392" s="213"/>
      <c r="CVJ1392" s="214"/>
      <c r="CVK1392" s="215"/>
      <c r="CVL1392" s="216"/>
      <c r="CVM1392" s="105"/>
      <c r="CVN1392" s="178"/>
      <c r="CVO1392" s="178"/>
      <c r="CVP1392" s="213"/>
      <c r="CVQ1392" s="178"/>
      <c r="CVR1392" s="213"/>
      <c r="CVS1392" s="178"/>
      <c r="CVT1392" s="213"/>
      <c r="CVU1392" s="178"/>
      <c r="CVV1392" s="213"/>
      <c r="CVW1392" s="214"/>
      <c r="CVX1392" s="215"/>
      <c r="CVY1392" s="216"/>
      <c r="CVZ1392" s="105"/>
      <c r="CWA1392" s="178"/>
      <c r="CWB1392" s="178"/>
      <c r="CWC1392" s="213"/>
      <c r="CWD1392" s="178"/>
      <c r="CWE1392" s="213"/>
      <c r="CWF1392" s="178"/>
      <c r="CWG1392" s="213"/>
      <c r="CWH1392" s="178"/>
      <c r="CWI1392" s="213"/>
      <c r="CWJ1392" s="214"/>
      <c r="CWK1392" s="215"/>
      <c r="CWL1392" s="216"/>
      <c r="CWM1392" s="105"/>
      <c r="CWN1392" s="178"/>
      <c r="CWO1392" s="178"/>
      <c r="CWP1392" s="213"/>
      <c r="CWQ1392" s="178"/>
      <c r="CWR1392" s="213"/>
      <c r="CWS1392" s="178"/>
      <c r="CWT1392" s="213"/>
      <c r="CWU1392" s="178"/>
      <c r="CWV1392" s="213"/>
      <c r="CWW1392" s="214"/>
      <c r="CWX1392" s="215"/>
      <c r="CWY1392" s="216"/>
      <c r="CWZ1392" s="105"/>
      <c r="CXA1392" s="178"/>
      <c r="CXB1392" s="178"/>
      <c r="CXC1392" s="213"/>
      <c r="CXD1392" s="178"/>
      <c r="CXE1392" s="213"/>
      <c r="CXF1392" s="178"/>
      <c r="CXG1392" s="213"/>
      <c r="CXH1392" s="178"/>
      <c r="CXI1392" s="213"/>
      <c r="CXJ1392" s="214"/>
      <c r="CXK1392" s="215"/>
      <c r="CXL1392" s="216"/>
      <c r="CXM1392" s="105"/>
      <c r="CXN1392" s="178"/>
      <c r="CXO1392" s="178"/>
      <c r="CXP1392" s="213"/>
      <c r="CXQ1392" s="178"/>
      <c r="CXR1392" s="213"/>
      <c r="CXS1392" s="178"/>
      <c r="CXT1392" s="213"/>
      <c r="CXU1392" s="178"/>
      <c r="CXV1392" s="213"/>
      <c r="CXW1392" s="214"/>
      <c r="CXX1392" s="215"/>
      <c r="CXY1392" s="216"/>
      <c r="CXZ1392" s="105"/>
      <c r="CYA1392" s="178"/>
      <c r="CYB1392" s="178"/>
      <c r="CYC1392" s="213"/>
      <c r="CYD1392" s="178"/>
      <c r="CYE1392" s="213"/>
      <c r="CYF1392" s="178"/>
      <c r="CYG1392" s="213"/>
      <c r="CYH1392" s="178"/>
      <c r="CYI1392" s="213"/>
      <c r="CYJ1392" s="214"/>
      <c r="CYK1392" s="215"/>
      <c r="CYL1392" s="216"/>
      <c r="CYM1392" s="105"/>
      <c r="CYN1392" s="178"/>
      <c r="CYO1392" s="178"/>
      <c r="CYP1392" s="213"/>
      <c r="CYQ1392" s="178"/>
      <c r="CYR1392" s="213"/>
      <c r="CYS1392" s="178"/>
      <c r="CYT1392" s="213"/>
      <c r="CYU1392" s="178"/>
      <c r="CYV1392" s="213"/>
      <c r="CYW1392" s="214"/>
      <c r="CYX1392" s="215"/>
      <c r="CYY1392" s="216"/>
      <c r="CYZ1392" s="105"/>
      <c r="CZA1392" s="178"/>
      <c r="CZB1392" s="178"/>
      <c r="CZC1392" s="213"/>
      <c r="CZD1392" s="178"/>
      <c r="CZE1392" s="213"/>
      <c r="CZF1392" s="178"/>
      <c r="CZG1392" s="213"/>
      <c r="CZH1392" s="178"/>
      <c r="CZI1392" s="213"/>
      <c r="CZJ1392" s="214"/>
      <c r="CZK1392" s="215"/>
      <c r="CZL1392" s="216"/>
      <c r="CZM1392" s="105"/>
      <c r="CZN1392" s="178"/>
      <c r="CZO1392" s="178"/>
      <c r="CZP1392" s="213"/>
      <c r="CZQ1392" s="178"/>
      <c r="CZR1392" s="213"/>
      <c r="CZS1392" s="178"/>
      <c r="CZT1392" s="213"/>
      <c r="CZU1392" s="178"/>
      <c r="CZV1392" s="213"/>
      <c r="CZW1392" s="214"/>
      <c r="CZX1392" s="215"/>
      <c r="CZY1392" s="216"/>
      <c r="CZZ1392" s="105"/>
      <c r="DAA1392" s="178"/>
      <c r="DAB1392" s="178"/>
      <c r="DAC1392" s="213"/>
      <c r="DAD1392" s="178"/>
      <c r="DAE1392" s="213"/>
      <c r="DAF1392" s="178"/>
      <c r="DAG1392" s="213"/>
      <c r="DAH1392" s="178"/>
      <c r="DAI1392" s="213"/>
      <c r="DAJ1392" s="214"/>
      <c r="DAK1392" s="215"/>
      <c r="DAL1392" s="216"/>
      <c r="DAM1392" s="105"/>
      <c r="DAN1392" s="178"/>
      <c r="DAO1392" s="178"/>
      <c r="DAP1392" s="213"/>
      <c r="DAQ1392" s="178"/>
      <c r="DAR1392" s="213"/>
      <c r="DAS1392" s="178"/>
      <c r="DAT1392" s="213"/>
      <c r="DAU1392" s="178"/>
      <c r="DAV1392" s="213"/>
      <c r="DAW1392" s="214"/>
      <c r="DAX1392" s="215"/>
      <c r="DAY1392" s="216"/>
      <c r="DAZ1392" s="105"/>
      <c r="DBA1392" s="178"/>
      <c r="DBB1392" s="178"/>
      <c r="DBC1392" s="213"/>
      <c r="DBD1392" s="178"/>
      <c r="DBE1392" s="213"/>
      <c r="DBF1392" s="178"/>
      <c r="DBG1392" s="213"/>
      <c r="DBH1392" s="178"/>
      <c r="DBI1392" s="213"/>
      <c r="DBJ1392" s="214"/>
      <c r="DBK1392" s="215"/>
      <c r="DBL1392" s="216"/>
      <c r="DBM1392" s="105"/>
      <c r="DBN1392" s="178"/>
      <c r="DBO1392" s="178"/>
      <c r="DBP1392" s="213"/>
      <c r="DBQ1392" s="178"/>
      <c r="DBR1392" s="213"/>
      <c r="DBS1392" s="178"/>
      <c r="DBT1392" s="213"/>
      <c r="DBU1392" s="178"/>
      <c r="DBV1392" s="213"/>
      <c r="DBW1392" s="214"/>
      <c r="DBX1392" s="215"/>
      <c r="DBY1392" s="216"/>
      <c r="DBZ1392" s="105"/>
      <c r="DCA1392" s="178"/>
      <c r="DCB1392" s="178"/>
      <c r="DCC1392" s="213"/>
      <c r="DCD1392" s="178"/>
      <c r="DCE1392" s="213"/>
      <c r="DCF1392" s="178"/>
      <c r="DCG1392" s="213"/>
      <c r="DCH1392" s="178"/>
      <c r="DCI1392" s="213"/>
      <c r="DCJ1392" s="214"/>
      <c r="DCK1392" s="215"/>
      <c r="DCL1392" s="216"/>
      <c r="DCM1392" s="105"/>
      <c r="DCN1392" s="178"/>
      <c r="DCO1392" s="178"/>
      <c r="DCP1392" s="213"/>
      <c r="DCQ1392" s="178"/>
      <c r="DCR1392" s="213"/>
      <c r="DCS1392" s="178"/>
      <c r="DCT1392" s="213"/>
      <c r="DCU1392" s="178"/>
      <c r="DCV1392" s="213"/>
      <c r="DCW1392" s="214"/>
      <c r="DCX1392" s="215"/>
      <c r="DCY1392" s="216"/>
      <c r="DCZ1392" s="105"/>
      <c r="DDA1392" s="178"/>
      <c r="DDB1392" s="178"/>
      <c r="DDC1392" s="213"/>
      <c r="DDD1392" s="178"/>
      <c r="DDE1392" s="213"/>
      <c r="DDF1392" s="178"/>
      <c r="DDG1392" s="213"/>
      <c r="DDH1392" s="178"/>
      <c r="DDI1392" s="213"/>
      <c r="DDJ1392" s="214"/>
      <c r="DDK1392" s="215"/>
      <c r="DDL1392" s="216"/>
      <c r="DDM1392" s="105"/>
      <c r="DDN1392" s="178"/>
      <c r="DDO1392" s="178"/>
      <c r="DDP1392" s="213"/>
      <c r="DDQ1392" s="178"/>
      <c r="DDR1392" s="213"/>
      <c r="DDS1392" s="178"/>
      <c r="DDT1392" s="213"/>
      <c r="DDU1392" s="178"/>
      <c r="DDV1392" s="213"/>
      <c r="DDW1392" s="214"/>
      <c r="DDX1392" s="215"/>
      <c r="DDY1392" s="216"/>
      <c r="DDZ1392" s="105"/>
      <c r="DEA1392" s="178"/>
      <c r="DEB1392" s="178"/>
      <c r="DEC1392" s="213"/>
      <c r="DED1392" s="178"/>
      <c r="DEE1392" s="213"/>
      <c r="DEF1392" s="178"/>
      <c r="DEG1392" s="213"/>
      <c r="DEH1392" s="178"/>
      <c r="DEI1392" s="213"/>
      <c r="DEJ1392" s="214"/>
      <c r="DEK1392" s="215"/>
      <c r="DEL1392" s="216"/>
      <c r="DEM1392" s="105"/>
      <c r="DEN1392" s="178"/>
      <c r="DEO1392" s="178"/>
      <c r="DEP1392" s="213"/>
      <c r="DEQ1392" s="178"/>
      <c r="DER1392" s="213"/>
      <c r="DES1392" s="178"/>
      <c r="DET1392" s="213"/>
      <c r="DEU1392" s="178"/>
      <c r="DEV1392" s="213"/>
      <c r="DEW1392" s="214"/>
      <c r="DEX1392" s="215"/>
      <c r="DEY1392" s="216"/>
      <c r="DEZ1392" s="105"/>
      <c r="DFA1392" s="178"/>
      <c r="DFB1392" s="178"/>
      <c r="DFC1392" s="213"/>
      <c r="DFD1392" s="178"/>
      <c r="DFE1392" s="213"/>
      <c r="DFF1392" s="178"/>
      <c r="DFG1392" s="213"/>
      <c r="DFH1392" s="178"/>
      <c r="DFI1392" s="213"/>
      <c r="DFJ1392" s="214"/>
      <c r="DFK1392" s="215"/>
      <c r="DFL1392" s="216"/>
      <c r="DFM1392" s="105"/>
      <c r="DFN1392" s="178"/>
      <c r="DFO1392" s="178"/>
      <c r="DFP1392" s="213"/>
      <c r="DFQ1392" s="178"/>
      <c r="DFR1392" s="213"/>
      <c r="DFS1392" s="178"/>
      <c r="DFT1392" s="213"/>
      <c r="DFU1392" s="178"/>
      <c r="DFV1392" s="213"/>
      <c r="DFW1392" s="214"/>
      <c r="DFX1392" s="215"/>
      <c r="DFY1392" s="216"/>
      <c r="DFZ1392" s="105"/>
      <c r="DGA1392" s="178"/>
      <c r="DGB1392" s="178"/>
      <c r="DGC1392" s="213"/>
      <c r="DGD1392" s="178"/>
      <c r="DGE1392" s="213"/>
      <c r="DGF1392" s="178"/>
      <c r="DGG1392" s="213"/>
      <c r="DGH1392" s="178"/>
      <c r="DGI1392" s="213"/>
      <c r="DGJ1392" s="214"/>
      <c r="DGK1392" s="215"/>
      <c r="DGL1392" s="216"/>
      <c r="DGM1392" s="105"/>
      <c r="DGN1392" s="178"/>
      <c r="DGO1392" s="178"/>
      <c r="DGP1392" s="213"/>
      <c r="DGQ1392" s="178"/>
      <c r="DGR1392" s="213"/>
      <c r="DGS1392" s="178"/>
      <c r="DGT1392" s="213"/>
      <c r="DGU1392" s="178"/>
      <c r="DGV1392" s="213"/>
      <c r="DGW1392" s="214"/>
      <c r="DGX1392" s="215"/>
      <c r="DGY1392" s="216"/>
      <c r="DGZ1392" s="105"/>
      <c r="DHA1392" s="178"/>
      <c r="DHB1392" s="178"/>
      <c r="DHC1392" s="213"/>
      <c r="DHD1392" s="178"/>
      <c r="DHE1392" s="213"/>
      <c r="DHF1392" s="178"/>
      <c r="DHG1392" s="213"/>
      <c r="DHH1392" s="178"/>
      <c r="DHI1392" s="213"/>
      <c r="DHJ1392" s="214"/>
      <c r="DHK1392" s="215"/>
      <c r="DHL1392" s="216"/>
      <c r="DHM1392" s="105"/>
      <c r="DHN1392" s="178"/>
      <c r="DHO1392" s="178"/>
      <c r="DHP1392" s="213"/>
      <c r="DHQ1392" s="178"/>
      <c r="DHR1392" s="213"/>
      <c r="DHS1392" s="178"/>
      <c r="DHT1392" s="213"/>
      <c r="DHU1392" s="178"/>
      <c r="DHV1392" s="213"/>
      <c r="DHW1392" s="214"/>
      <c r="DHX1392" s="215"/>
      <c r="DHY1392" s="216"/>
      <c r="DHZ1392" s="105"/>
      <c r="DIA1392" s="178"/>
      <c r="DIB1392" s="178"/>
      <c r="DIC1392" s="213"/>
      <c r="DID1392" s="178"/>
      <c r="DIE1392" s="213"/>
      <c r="DIF1392" s="178"/>
      <c r="DIG1392" s="213"/>
      <c r="DIH1392" s="178"/>
      <c r="DII1392" s="213"/>
      <c r="DIJ1392" s="214"/>
      <c r="DIK1392" s="215"/>
      <c r="DIL1392" s="216"/>
      <c r="DIM1392" s="105"/>
      <c r="DIN1392" s="178"/>
      <c r="DIO1392" s="178"/>
      <c r="DIP1392" s="213"/>
      <c r="DIQ1392" s="178"/>
      <c r="DIR1392" s="213"/>
      <c r="DIS1392" s="178"/>
      <c r="DIT1392" s="213"/>
      <c r="DIU1392" s="178"/>
      <c r="DIV1392" s="213"/>
      <c r="DIW1392" s="214"/>
      <c r="DIX1392" s="215"/>
      <c r="DIY1392" s="216"/>
      <c r="DIZ1392" s="105"/>
      <c r="DJA1392" s="178"/>
      <c r="DJB1392" s="178"/>
      <c r="DJC1392" s="213"/>
      <c r="DJD1392" s="178"/>
      <c r="DJE1392" s="213"/>
      <c r="DJF1392" s="178"/>
      <c r="DJG1392" s="213"/>
      <c r="DJH1392" s="178"/>
      <c r="DJI1392" s="213"/>
      <c r="DJJ1392" s="214"/>
      <c r="DJK1392" s="215"/>
      <c r="DJL1392" s="216"/>
      <c r="DJM1392" s="105"/>
      <c r="DJN1392" s="178"/>
      <c r="DJO1392" s="178"/>
      <c r="DJP1392" s="213"/>
      <c r="DJQ1392" s="178"/>
      <c r="DJR1392" s="213"/>
      <c r="DJS1392" s="178"/>
      <c r="DJT1392" s="213"/>
      <c r="DJU1392" s="178"/>
      <c r="DJV1392" s="213"/>
      <c r="DJW1392" s="214"/>
      <c r="DJX1392" s="215"/>
      <c r="DJY1392" s="216"/>
      <c r="DJZ1392" s="105"/>
      <c r="DKA1392" s="178"/>
      <c r="DKB1392" s="178"/>
      <c r="DKC1392" s="213"/>
      <c r="DKD1392" s="178"/>
      <c r="DKE1392" s="213"/>
      <c r="DKF1392" s="178"/>
      <c r="DKG1392" s="213"/>
      <c r="DKH1392" s="178"/>
      <c r="DKI1392" s="213"/>
      <c r="DKJ1392" s="214"/>
      <c r="DKK1392" s="215"/>
      <c r="DKL1392" s="216"/>
      <c r="DKM1392" s="105"/>
      <c r="DKN1392" s="178"/>
      <c r="DKO1392" s="178"/>
      <c r="DKP1392" s="213"/>
      <c r="DKQ1392" s="178"/>
      <c r="DKR1392" s="213"/>
      <c r="DKS1392" s="178"/>
      <c r="DKT1392" s="213"/>
      <c r="DKU1392" s="178"/>
      <c r="DKV1392" s="213"/>
      <c r="DKW1392" s="214"/>
      <c r="DKX1392" s="215"/>
      <c r="DKY1392" s="216"/>
      <c r="DKZ1392" s="105"/>
      <c r="DLA1392" s="178"/>
      <c r="DLB1392" s="178"/>
      <c r="DLC1392" s="213"/>
      <c r="DLD1392" s="178"/>
      <c r="DLE1392" s="213"/>
      <c r="DLF1392" s="178"/>
      <c r="DLG1392" s="213"/>
      <c r="DLH1392" s="178"/>
      <c r="DLI1392" s="213"/>
      <c r="DLJ1392" s="214"/>
      <c r="DLK1392" s="215"/>
      <c r="DLL1392" s="216"/>
      <c r="DLM1392" s="105"/>
      <c r="DLN1392" s="178"/>
      <c r="DLO1392" s="178"/>
      <c r="DLP1392" s="213"/>
      <c r="DLQ1392" s="178"/>
      <c r="DLR1392" s="213"/>
      <c r="DLS1392" s="178"/>
      <c r="DLT1392" s="213"/>
      <c r="DLU1392" s="178"/>
      <c r="DLV1392" s="213"/>
      <c r="DLW1392" s="214"/>
      <c r="DLX1392" s="215"/>
      <c r="DLY1392" s="216"/>
      <c r="DLZ1392" s="105"/>
      <c r="DMA1392" s="178"/>
      <c r="DMB1392" s="178"/>
      <c r="DMC1392" s="213"/>
      <c r="DMD1392" s="178"/>
      <c r="DME1392" s="213"/>
      <c r="DMF1392" s="178"/>
      <c r="DMG1392" s="213"/>
      <c r="DMH1392" s="178"/>
      <c r="DMI1392" s="213"/>
      <c r="DMJ1392" s="214"/>
      <c r="DMK1392" s="215"/>
      <c r="DML1392" s="216"/>
      <c r="DMM1392" s="105"/>
      <c r="DMN1392" s="178"/>
      <c r="DMO1392" s="178"/>
      <c r="DMP1392" s="213"/>
      <c r="DMQ1392" s="178"/>
      <c r="DMR1392" s="213"/>
      <c r="DMS1392" s="178"/>
      <c r="DMT1392" s="213"/>
      <c r="DMU1392" s="178"/>
      <c r="DMV1392" s="213"/>
      <c r="DMW1392" s="214"/>
      <c r="DMX1392" s="215"/>
      <c r="DMY1392" s="216"/>
      <c r="DMZ1392" s="105"/>
      <c r="DNA1392" s="178"/>
      <c r="DNB1392" s="178"/>
      <c r="DNC1392" s="213"/>
      <c r="DND1392" s="178"/>
      <c r="DNE1392" s="213"/>
      <c r="DNF1392" s="178"/>
      <c r="DNG1392" s="213"/>
      <c r="DNH1392" s="178"/>
      <c r="DNI1392" s="213"/>
      <c r="DNJ1392" s="214"/>
      <c r="DNK1392" s="215"/>
      <c r="DNL1392" s="216"/>
      <c r="DNM1392" s="105"/>
      <c r="DNN1392" s="178"/>
      <c r="DNO1392" s="178"/>
      <c r="DNP1392" s="213"/>
      <c r="DNQ1392" s="178"/>
      <c r="DNR1392" s="213"/>
      <c r="DNS1392" s="178"/>
      <c r="DNT1392" s="213"/>
      <c r="DNU1392" s="178"/>
      <c r="DNV1392" s="213"/>
      <c r="DNW1392" s="214"/>
      <c r="DNX1392" s="215"/>
      <c r="DNY1392" s="216"/>
      <c r="DNZ1392" s="105"/>
      <c r="DOA1392" s="178"/>
      <c r="DOB1392" s="178"/>
      <c r="DOC1392" s="213"/>
      <c r="DOD1392" s="178"/>
      <c r="DOE1392" s="213"/>
      <c r="DOF1392" s="178"/>
      <c r="DOG1392" s="213"/>
      <c r="DOH1392" s="178"/>
      <c r="DOI1392" s="213"/>
      <c r="DOJ1392" s="214"/>
      <c r="DOK1392" s="215"/>
      <c r="DOL1392" s="216"/>
      <c r="DOM1392" s="105"/>
      <c r="DON1392" s="178"/>
      <c r="DOO1392" s="178"/>
      <c r="DOP1392" s="213"/>
      <c r="DOQ1392" s="178"/>
      <c r="DOR1392" s="213"/>
      <c r="DOS1392" s="178"/>
      <c r="DOT1392" s="213"/>
      <c r="DOU1392" s="178"/>
      <c r="DOV1392" s="213"/>
      <c r="DOW1392" s="214"/>
      <c r="DOX1392" s="215"/>
      <c r="DOY1392" s="216"/>
      <c r="DOZ1392" s="105"/>
      <c r="DPA1392" s="178"/>
      <c r="DPB1392" s="178"/>
      <c r="DPC1392" s="213"/>
      <c r="DPD1392" s="178"/>
      <c r="DPE1392" s="213"/>
      <c r="DPF1392" s="178"/>
      <c r="DPG1392" s="213"/>
      <c r="DPH1392" s="178"/>
      <c r="DPI1392" s="213"/>
      <c r="DPJ1392" s="214"/>
      <c r="DPK1392" s="215"/>
      <c r="DPL1392" s="216"/>
      <c r="DPM1392" s="105"/>
      <c r="DPN1392" s="178"/>
      <c r="DPO1392" s="178"/>
      <c r="DPP1392" s="213"/>
      <c r="DPQ1392" s="178"/>
      <c r="DPR1392" s="213"/>
      <c r="DPS1392" s="178"/>
      <c r="DPT1392" s="213"/>
      <c r="DPU1392" s="178"/>
      <c r="DPV1392" s="213"/>
      <c r="DPW1392" s="214"/>
      <c r="DPX1392" s="215"/>
      <c r="DPY1392" s="216"/>
      <c r="DPZ1392" s="105"/>
      <c r="DQA1392" s="178"/>
      <c r="DQB1392" s="178"/>
      <c r="DQC1392" s="213"/>
      <c r="DQD1392" s="178"/>
      <c r="DQE1392" s="213"/>
      <c r="DQF1392" s="178"/>
      <c r="DQG1392" s="213"/>
      <c r="DQH1392" s="178"/>
      <c r="DQI1392" s="213"/>
      <c r="DQJ1392" s="214"/>
      <c r="DQK1392" s="215"/>
      <c r="DQL1392" s="216"/>
      <c r="DQM1392" s="105"/>
      <c r="DQN1392" s="178"/>
      <c r="DQO1392" s="178"/>
      <c r="DQP1392" s="213"/>
      <c r="DQQ1392" s="178"/>
      <c r="DQR1392" s="213"/>
      <c r="DQS1392" s="178"/>
      <c r="DQT1392" s="213"/>
      <c r="DQU1392" s="178"/>
      <c r="DQV1392" s="213"/>
      <c r="DQW1392" s="214"/>
      <c r="DQX1392" s="215"/>
      <c r="DQY1392" s="216"/>
      <c r="DQZ1392" s="105"/>
      <c r="DRA1392" s="178"/>
      <c r="DRB1392" s="178"/>
      <c r="DRC1392" s="213"/>
      <c r="DRD1392" s="178"/>
      <c r="DRE1392" s="213"/>
      <c r="DRF1392" s="178"/>
      <c r="DRG1392" s="213"/>
      <c r="DRH1392" s="178"/>
      <c r="DRI1392" s="213"/>
      <c r="DRJ1392" s="214"/>
      <c r="DRK1392" s="215"/>
      <c r="DRL1392" s="216"/>
      <c r="DRM1392" s="105"/>
      <c r="DRN1392" s="178"/>
      <c r="DRO1392" s="178"/>
      <c r="DRP1392" s="213"/>
      <c r="DRQ1392" s="178"/>
      <c r="DRR1392" s="213"/>
      <c r="DRS1392" s="178"/>
      <c r="DRT1392" s="213"/>
      <c r="DRU1392" s="178"/>
      <c r="DRV1392" s="213"/>
      <c r="DRW1392" s="214"/>
      <c r="DRX1392" s="215"/>
      <c r="DRY1392" s="216"/>
      <c r="DRZ1392" s="105"/>
      <c r="DSA1392" s="178"/>
      <c r="DSB1392" s="178"/>
      <c r="DSC1392" s="213"/>
      <c r="DSD1392" s="178"/>
      <c r="DSE1392" s="213"/>
      <c r="DSF1392" s="178"/>
      <c r="DSG1392" s="213"/>
      <c r="DSH1392" s="178"/>
      <c r="DSI1392" s="213"/>
      <c r="DSJ1392" s="214"/>
      <c r="DSK1392" s="215"/>
      <c r="DSL1392" s="216"/>
      <c r="DSM1392" s="105"/>
      <c r="DSN1392" s="178"/>
      <c r="DSO1392" s="178"/>
      <c r="DSP1392" s="213"/>
      <c r="DSQ1392" s="178"/>
      <c r="DSR1392" s="213"/>
      <c r="DSS1392" s="178"/>
      <c r="DST1392" s="213"/>
      <c r="DSU1392" s="178"/>
      <c r="DSV1392" s="213"/>
      <c r="DSW1392" s="214"/>
      <c r="DSX1392" s="215"/>
      <c r="DSY1392" s="216"/>
      <c r="DSZ1392" s="105"/>
      <c r="DTA1392" s="178"/>
      <c r="DTB1392" s="178"/>
      <c r="DTC1392" s="213"/>
      <c r="DTD1392" s="178"/>
      <c r="DTE1392" s="213"/>
      <c r="DTF1392" s="178"/>
      <c r="DTG1392" s="213"/>
      <c r="DTH1392" s="178"/>
      <c r="DTI1392" s="213"/>
      <c r="DTJ1392" s="214"/>
      <c r="DTK1392" s="215"/>
      <c r="DTL1392" s="216"/>
      <c r="DTM1392" s="105"/>
      <c r="DTN1392" s="178"/>
      <c r="DTO1392" s="178"/>
      <c r="DTP1392" s="213"/>
      <c r="DTQ1392" s="178"/>
      <c r="DTR1392" s="213"/>
      <c r="DTS1392" s="178"/>
      <c r="DTT1392" s="213"/>
      <c r="DTU1392" s="178"/>
      <c r="DTV1392" s="213"/>
      <c r="DTW1392" s="214"/>
      <c r="DTX1392" s="215"/>
      <c r="DTY1392" s="216"/>
      <c r="DTZ1392" s="105"/>
      <c r="DUA1392" s="178"/>
      <c r="DUB1392" s="178"/>
      <c r="DUC1392" s="213"/>
      <c r="DUD1392" s="178"/>
      <c r="DUE1392" s="213"/>
      <c r="DUF1392" s="178"/>
      <c r="DUG1392" s="213"/>
      <c r="DUH1392" s="178"/>
      <c r="DUI1392" s="213"/>
      <c r="DUJ1392" s="214"/>
      <c r="DUK1392" s="215"/>
      <c r="DUL1392" s="216"/>
      <c r="DUM1392" s="105"/>
      <c r="DUN1392" s="178"/>
      <c r="DUO1392" s="178"/>
      <c r="DUP1392" s="213"/>
      <c r="DUQ1392" s="178"/>
      <c r="DUR1392" s="213"/>
      <c r="DUS1392" s="178"/>
      <c r="DUT1392" s="213"/>
      <c r="DUU1392" s="178"/>
      <c r="DUV1392" s="213"/>
      <c r="DUW1392" s="214"/>
      <c r="DUX1392" s="215"/>
      <c r="DUY1392" s="216"/>
      <c r="DUZ1392" s="105"/>
      <c r="DVA1392" s="178"/>
      <c r="DVB1392" s="178"/>
      <c r="DVC1392" s="213"/>
      <c r="DVD1392" s="178"/>
      <c r="DVE1392" s="213"/>
      <c r="DVF1392" s="178"/>
      <c r="DVG1392" s="213"/>
      <c r="DVH1392" s="178"/>
      <c r="DVI1392" s="213"/>
      <c r="DVJ1392" s="214"/>
      <c r="DVK1392" s="215"/>
      <c r="DVL1392" s="216"/>
      <c r="DVM1392" s="105"/>
      <c r="DVN1392" s="178"/>
      <c r="DVO1392" s="178"/>
      <c r="DVP1392" s="213"/>
      <c r="DVQ1392" s="178"/>
      <c r="DVR1392" s="213"/>
      <c r="DVS1392" s="178"/>
      <c r="DVT1392" s="213"/>
      <c r="DVU1392" s="178"/>
      <c r="DVV1392" s="213"/>
      <c r="DVW1392" s="214"/>
      <c r="DVX1392" s="215"/>
      <c r="DVY1392" s="216"/>
      <c r="DVZ1392" s="105"/>
      <c r="DWA1392" s="178"/>
      <c r="DWB1392" s="178"/>
      <c r="DWC1392" s="213"/>
      <c r="DWD1392" s="178"/>
      <c r="DWE1392" s="213"/>
      <c r="DWF1392" s="178"/>
      <c r="DWG1392" s="213"/>
      <c r="DWH1392" s="178"/>
      <c r="DWI1392" s="213"/>
      <c r="DWJ1392" s="214"/>
      <c r="DWK1392" s="215"/>
      <c r="DWL1392" s="216"/>
      <c r="DWM1392" s="105"/>
      <c r="DWN1392" s="178"/>
      <c r="DWO1392" s="178"/>
      <c r="DWP1392" s="213"/>
      <c r="DWQ1392" s="178"/>
      <c r="DWR1392" s="213"/>
      <c r="DWS1392" s="178"/>
      <c r="DWT1392" s="213"/>
      <c r="DWU1392" s="178"/>
      <c r="DWV1392" s="213"/>
      <c r="DWW1392" s="214"/>
      <c r="DWX1392" s="215"/>
      <c r="DWY1392" s="216"/>
      <c r="DWZ1392" s="105"/>
      <c r="DXA1392" s="178"/>
      <c r="DXB1392" s="178"/>
      <c r="DXC1392" s="213"/>
      <c r="DXD1392" s="178"/>
      <c r="DXE1392" s="213"/>
      <c r="DXF1392" s="178"/>
      <c r="DXG1392" s="213"/>
      <c r="DXH1392" s="178"/>
      <c r="DXI1392" s="213"/>
      <c r="DXJ1392" s="214"/>
      <c r="DXK1392" s="215"/>
      <c r="DXL1392" s="216"/>
      <c r="DXM1392" s="105"/>
      <c r="DXN1392" s="178"/>
      <c r="DXO1392" s="178"/>
      <c r="DXP1392" s="213"/>
      <c r="DXQ1392" s="178"/>
      <c r="DXR1392" s="213"/>
      <c r="DXS1392" s="178"/>
      <c r="DXT1392" s="213"/>
      <c r="DXU1392" s="178"/>
      <c r="DXV1392" s="213"/>
      <c r="DXW1392" s="214"/>
      <c r="DXX1392" s="215"/>
      <c r="DXY1392" s="216"/>
      <c r="DXZ1392" s="105"/>
      <c r="DYA1392" s="178"/>
      <c r="DYB1392" s="178"/>
      <c r="DYC1392" s="213"/>
      <c r="DYD1392" s="178"/>
      <c r="DYE1392" s="213"/>
      <c r="DYF1392" s="178"/>
      <c r="DYG1392" s="213"/>
      <c r="DYH1392" s="178"/>
      <c r="DYI1392" s="213"/>
      <c r="DYJ1392" s="214"/>
      <c r="DYK1392" s="215"/>
      <c r="DYL1392" s="216"/>
      <c r="DYM1392" s="105"/>
      <c r="DYN1392" s="178"/>
      <c r="DYO1392" s="178"/>
      <c r="DYP1392" s="213"/>
      <c r="DYQ1392" s="178"/>
      <c r="DYR1392" s="213"/>
      <c r="DYS1392" s="178"/>
      <c r="DYT1392" s="213"/>
      <c r="DYU1392" s="178"/>
      <c r="DYV1392" s="213"/>
      <c r="DYW1392" s="214"/>
      <c r="DYX1392" s="215"/>
      <c r="DYY1392" s="216"/>
      <c r="DYZ1392" s="105"/>
      <c r="DZA1392" s="178"/>
      <c r="DZB1392" s="178"/>
      <c r="DZC1392" s="213"/>
      <c r="DZD1392" s="178"/>
      <c r="DZE1392" s="213"/>
      <c r="DZF1392" s="178"/>
      <c r="DZG1392" s="213"/>
      <c r="DZH1392" s="178"/>
      <c r="DZI1392" s="213"/>
      <c r="DZJ1392" s="214"/>
      <c r="DZK1392" s="215"/>
      <c r="DZL1392" s="216"/>
      <c r="DZM1392" s="105"/>
      <c r="DZN1392" s="178"/>
      <c r="DZO1392" s="178"/>
      <c r="DZP1392" s="213"/>
      <c r="DZQ1392" s="178"/>
      <c r="DZR1392" s="213"/>
      <c r="DZS1392" s="178"/>
      <c r="DZT1392" s="213"/>
      <c r="DZU1392" s="178"/>
      <c r="DZV1392" s="213"/>
      <c r="DZW1392" s="214"/>
      <c r="DZX1392" s="215"/>
      <c r="DZY1392" s="216"/>
      <c r="DZZ1392" s="105"/>
      <c r="EAA1392" s="178"/>
      <c r="EAB1392" s="178"/>
      <c r="EAC1392" s="213"/>
      <c r="EAD1392" s="178"/>
      <c r="EAE1392" s="213"/>
      <c r="EAF1392" s="178"/>
      <c r="EAG1392" s="213"/>
      <c r="EAH1392" s="178"/>
      <c r="EAI1392" s="213"/>
      <c r="EAJ1392" s="214"/>
      <c r="EAK1392" s="215"/>
      <c r="EAL1392" s="216"/>
      <c r="EAM1392" s="105"/>
      <c r="EAN1392" s="178"/>
      <c r="EAO1392" s="178"/>
      <c r="EAP1392" s="213"/>
      <c r="EAQ1392" s="178"/>
      <c r="EAR1392" s="213"/>
      <c r="EAS1392" s="178"/>
      <c r="EAT1392" s="213"/>
      <c r="EAU1392" s="178"/>
      <c r="EAV1392" s="213"/>
      <c r="EAW1392" s="214"/>
      <c r="EAX1392" s="215"/>
      <c r="EAY1392" s="216"/>
      <c r="EAZ1392" s="105"/>
      <c r="EBA1392" s="178"/>
      <c r="EBB1392" s="178"/>
      <c r="EBC1392" s="213"/>
      <c r="EBD1392" s="178"/>
      <c r="EBE1392" s="213"/>
      <c r="EBF1392" s="178"/>
      <c r="EBG1392" s="213"/>
      <c r="EBH1392" s="178"/>
      <c r="EBI1392" s="213"/>
      <c r="EBJ1392" s="214"/>
      <c r="EBK1392" s="215"/>
      <c r="EBL1392" s="216"/>
      <c r="EBM1392" s="105"/>
      <c r="EBN1392" s="178"/>
      <c r="EBO1392" s="178"/>
      <c r="EBP1392" s="213"/>
      <c r="EBQ1392" s="178"/>
      <c r="EBR1392" s="213"/>
      <c r="EBS1392" s="178"/>
      <c r="EBT1392" s="213"/>
      <c r="EBU1392" s="178"/>
      <c r="EBV1392" s="213"/>
      <c r="EBW1392" s="214"/>
      <c r="EBX1392" s="215"/>
      <c r="EBY1392" s="216"/>
      <c r="EBZ1392" s="105"/>
      <c r="ECA1392" s="178"/>
      <c r="ECB1392" s="178"/>
      <c r="ECC1392" s="213"/>
      <c r="ECD1392" s="178"/>
      <c r="ECE1392" s="213"/>
      <c r="ECF1392" s="178"/>
      <c r="ECG1392" s="213"/>
      <c r="ECH1392" s="178"/>
      <c r="ECI1392" s="213"/>
      <c r="ECJ1392" s="214"/>
      <c r="ECK1392" s="215"/>
      <c r="ECL1392" s="216"/>
      <c r="ECM1392" s="105"/>
      <c r="ECN1392" s="178"/>
      <c r="ECO1392" s="178"/>
      <c r="ECP1392" s="213"/>
      <c r="ECQ1392" s="178"/>
      <c r="ECR1392" s="213"/>
      <c r="ECS1392" s="178"/>
      <c r="ECT1392" s="213"/>
      <c r="ECU1392" s="178"/>
      <c r="ECV1392" s="213"/>
      <c r="ECW1392" s="214"/>
      <c r="ECX1392" s="215"/>
      <c r="ECY1392" s="216"/>
      <c r="ECZ1392" s="105"/>
      <c r="EDA1392" s="178"/>
      <c r="EDB1392" s="178"/>
      <c r="EDC1392" s="213"/>
      <c r="EDD1392" s="178"/>
      <c r="EDE1392" s="213"/>
      <c r="EDF1392" s="178"/>
      <c r="EDG1392" s="213"/>
      <c r="EDH1392" s="178"/>
      <c r="EDI1392" s="213"/>
      <c r="EDJ1392" s="214"/>
      <c r="EDK1392" s="215"/>
      <c r="EDL1392" s="216"/>
      <c r="EDM1392" s="105"/>
      <c r="EDN1392" s="178"/>
      <c r="EDO1392" s="178"/>
      <c r="EDP1392" s="213"/>
      <c r="EDQ1392" s="178"/>
      <c r="EDR1392" s="213"/>
      <c r="EDS1392" s="178"/>
      <c r="EDT1392" s="213"/>
      <c r="EDU1392" s="178"/>
      <c r="EDV1392" s="213"/>
      <c r="EDW1392" s="214"/>
      <c r="EDX1392" s="215"/>
      <c r="EDY1392" s="216"/>
      <c r="EDZ1392" s="105"/>
      <c r="EEA1392" s="178"/>
      <c r="EEB1392" s="178"/>
      <c r="EEC1392" s="213"/>
      <c r="EED1392" s="178"/>
      <c r="EEE1392" s="213"/>
      <c r="EEF1392" s="178"/>
      <c r="EEG1392" s="213"/>
      <c r="EEH1392" s="178"/>
      <c r="EEI1392" s="213"/>
      <c r="EEJ1392" s="214"/>
      <c r="EEK1392" s="215"/>
      <c r="EEL1392" s="216"/>
      <c r="EEM1392" s="105"/>
      <c r="EEN1392" s="178"/>
      <c r="EEO1392" s="178"/>
      <c r="EEP1392" s="213"/>
      <c r="EEQ1392" s="178"/>
      <c r="EER1392" s="213"/>
      <c r="EES1392" s="178"/>
      <c r="EET1392" s="213"/>
      <c r="EEU1392" s="178"/>
      <c r="EEV1392" s="213"/>
      <c r="EEW1392" s="214"/>
      <c r="EEX1392" s="215"/>
      <c r="EEY1392" s="216"/>
      <c r="EEZ1392" s="105"/>
      <c r="EFA1392" s="178"/>
      <c r="EFB1392" s="178"/>
      <c r="EFC1392" s="213"/>
      <c r="EFD1392" s="178"/>
      <c r="EFE1392" s="213"/>
      <c r="EFF1392" s="178"/>
      <c r="EFG1392" s="213"/>
      <c r="EFH1392" s="178"/>
      <c r="EFI1392" s="213"/>
      <c r="EFJ1392" s="214"/>
      <c r="EFK1392" s="215"/>
      <c r="EFL1392" s="216"/>
      <c r="EFM1392" s="105"/>
      <c r="EFN1392" s="178"/>
      <c r="EFO1392" s="178"/>
      <c r="EFP1392" s="213"/>
      <c r="EFQ1392" s="178"/>
      <c r="EFR1392" s="213"/>
      <c r="EFS1392" s="178"/>
      <c r="EFT1392" s="213"/>
      <c r="EFU1392" s="178"/>
      <c r="EFV1392" s="213"/>
      <c r="EFW1392" s="214"/>
      <c r="EFX1392" s="215"/>
      <c r="EFY1392" s="216"/>
      <c r="EFZ1392" s="105"/>
      <c r="EGA1392" s="178"/>
      <c r="EGB1392" s="178"/>
      <c r="EGC1392" s="213"/>
      <c r="EGD1392" s="178"/>
      <c r="EGE1392" s="213"/>
      <c r="EGF1392" s="178"/>
      <c r="EGG1392" s="213"/>
      <c r="EGH1392" s="178"/>
      <c r="EGI1392" s="213"/>
      <c r="EGJ1392" s="214"/>
      <c r="EGK1392" s="215"/>
      <c r="EGL1392" s="216"/>
      <c r="EGM1392" s="105"/>
      <c r="EGN1392" s="178"/>
      <c r="EGO1392" s="178"/>
      <c r="EGP1392" s="213"/>
      <c r="EGQ1392" s="178"/>
      <c r="EGR1392" s="213"/>
      <c r="EGS1392" s="178"/>
      <c r="EGT1392" s="213"/>
      <c r="EGU1392" s="178"/>
      <c r="EGV1392" s="213"/>
      <c r="EGW1392" s="214"/>
      <c r="EGX1392" s="215"/>
      <c r="EGY1392" s="216"/>
      <c r="EGZ1392" s="105"/>
      <c r="EHA1392" s="178"/>
      <c r="EHB1392" s="178"/>
      <c r="EHC1392" s="213"/>
      <c r="EHD1392" s="178"/>
      <c r="EHE1392" s="213"/>
      <c r="EHF1392" s="178"/>
      <c r="EHG1392" s="213"/>
      <c r="EHH1392" s="178"/>
      <c r="EHI1392" s="213"/>
      <c r="EHJ1392" s="214"/>
      <c r="EHK1392" s="215"/>
      <c r="EHL1392" s="216"/>
      <c r="EHM1392" s="105"/>
      <c r="EHN1392" s="178"/>
      <c r="EHO1392" s="178"/>
      <c r="EHP1392" s="213"/>
      <c r="EHQ1392" s="178"/>
      <c r="EHR1392" s="213"/>
      <c r="EHS1392" s="178"/>
      <c r="EHT1392" s="213"/>
      <c r="EHU1392" s="178"/>
      <c r="EHV1392" s="213"/>
      <c r="EHW1392" s="214"/>
      <c r="EHX1392" s="215"/>
      <c r="EHY1392" s="216"/>
      <c r="EHZ1392" s="105"/>
      <c r="EIA1392" s="178"/>
      <c r="EIB1392" s="178"/>
      <c r="EIC1392" s="213"/>
      <c r="EID1392" s="178"/>
      <c r="EIE1392" s="213"/>
      <c r="EIF1392" s="178"/>
      <c r="EIG1392" s="213"/>
      <c r="EIH1392" s="178"/>
      <c r="EII1392" s="213"/>
      <c r="EIJ1392" s="214"/>
      <c r="EIK1392" s="215"/>
      <c r="EIL1392" s="216"/>
      <c r="EIM1392" s="105"/>
      <c r="EIN1392" s="178"/>
      <c r="EIO1392" s="178"/>
      <c r="EIP1392" s="213"/>
      <c r="EIQ1392" s="178"/>
      <c r="EIR1392" s="213"/>
      <c r="EIS1392" s="178"/>
      <c r="EIT1392" s="213"/>
      <c r="EIU1392" s="178"/>
      <c r="EIV1392" s="213"/>
      <c r="EIW1392" s="214"/>
      <c r="EIX1392" s="215"/>
      <c r="EIY1392" s="216"/>
      <c r="EIZ1392" s="105"/>
      <c r="EJA1392" s="178"/>
      <c r="EJB1392" s="178"/>
      <c r="EJC1392" s="213"/>
      <c r="EJD1392" s="178"/>
      <c r="EJE1392" s="213"/>
      <c r="EJF1392" s="178"/>
      <c r="EJG1392" s="213"/>
      <c r="EJH1392" s="178"/>
      <c r="EJI1392" s="213"/>
      <c r="EJJ1392" s="214"/>
      <c r="EJK1392" s="215"/>
      <c r="EJL1392" s="216"/>
      <c r="EJM1392" s="105"/>
      <c r="EJN1392" s="178"/>
      <c r="EJO1392" s="178"/>
      <c r="EJP1392" s="213"/>
      <c r="EJQ1392" s="178"/>
      <c r="EJR1392" s="213"/>
      <c r="EJS1392" s="178"/>
      <c r="EJT1392" s="213"/>
      <c r="EJU1392" s="178"/>
      <c r="EJV1392" s="213"/>
      <c r="EJW1392" s="214"/>
      <c r="EJX1392" s="215"/>
      <c r="EJY1392" s="216"/>
      <c r="EJZ1392" s="105"/>
      <c r="EKA1392" s="178"/>
      <c r="EKB1392" s="178"/>
      <c r="EKC1392" s="213"/>
      <c r="EKD1392" s="178"/>
      <c r="EKE1392" s="213"/>
      <c r="EKF1392" s="178"/>
      <c r="EKG1392" s="213"/>
      <c r="EKH1392" s="178"/>
      <c r="EKI1392" s="213"/>
      <c r="EKJ1392" s="214"/>
      <c r="EKK1392" s="215"/>
      <c r="EKL1392" s="216"/>
      <c r="EKM1392" s="105"/>
      <c r="EKN1392" s="178"/>
      <c r="EKO1392" s="178"/>
      <c r="EKP1392" s="213"/>
      <c r="EKQ1392" s="178"/>
      <c r="EKR1392" s="213"/>
      <c r="EKS1392" s="178"/>
      <c r="EKT1392" s="213"/>
      <c r="EKU1392" s="178"/>
      <c r="EKV1392" s="213"/>
      <c r="EKW1392" s="214"/>
      <c r="EKX1392" s="215"/>
      <c r="EKY1392" s="216"/>
      <c r="EKZ1392" s="105"/>
      <c r="ELA1392" s="178"/>
      <c r="ELB1392" s="178"/>
      <c r="ELC1392" s="213"/>
      <c r="ELD1392" s="178"/>
      <c r="ELE1392" s="213"/>
      <c r="ELF1392" s="178"/>
      <c r="ELG1392" s="213"/>
      <c r="ELH1392" s="178"/>
      <c r="ELI1392" s="213"/>
      <c r="ELJ1392" s="214"/>
      <c r="ELK1392" s="215"/>
      <c r="ELL1392" s="216"/>
      <c r="ELM1392" s="105"/>
      <c r="ELN1392" s="178"/>
      <c r="ELO1392" s="178"/>
      <c r="ELP1392" s="213"/>
      <c r="ELQ1392" s="178"/>
      <c r="ELR1392" s="213"/>
      <c r="ELS1392" s="178"/>
      <c r="ELT1392" s="213"/>
      <c r="ELU1392" s="178"/>
      <c r="ELV1392" s="213"/>
      <c r="ELW1392" s="214"/>
      <c r="ELX1392" s="215"/>
      <c r="ELY1392" s="216"/>
      <c r="ELZ1392" s="105"/>
      <c r="EMA1392" s="178"/>
      <c r="EMB1392" s="178"/>
      <c r="EMC1392" s="213"/>
      <c r="EMD1392" s="178"/>
      <c r="EME1392" s="213"/>
      <c r="EMF1392" s="178"/>
      <c r="EMG1392" s="213"/>
      <c r="EMH1392" s="178"/>
      <c r="EMI1392" s="213"/>
      <c r="EMJ1392" s="214"/>
      <c r="EMK1392" s="215"/>
      <c r="EML1392" s="216"/>
      <c r="EMM1392" s="105"/>
      <c r="EMN1392" s="178"/>
      <c r="EMO1392" s="178"/>
      <c r="EMP1392" s="213"/>
      <c r="EMQ1392" s="178"/>
      <c r="EMR1392" s="213"/>
      <c r="EMS1392" s="178"/>
      <c r="EMT1392" s="213"/>
      <c r="EMU1392" s="178"/>
      <c r="EMV1392" s="213"/>
      <c r="EMW1392" s="214"/>
      <c r="EMX1392" s="215"/>
      <c r="EMY1392" s="216"/>
      <c r="EMZ1392" s="105"/>
      <c r="ENA1392" s="178"/>
      <c r="ENB1392" s="178"/>
      <c r="ENC1392" s="213"/>
      <c r="END1392" s="178"/>
      <c r="ENE1392" s="213"/>
      <c r="ENF1392" s="178"/>
      <c r="ENG1392" s="213"/>
      <c r="ENH1392" s="178"/>
      <c r="ENI1392" s="213"/>
      <c r="ENJ1392" s="214"/>
      <c r="ENK1392" s="215"/>
      <c r="ENL1392" s="216"/>
      <c r="ENM1392" s="105"/>
      <c r="ENN1392" s="178"/>
      <c r="ENO1392" s="178"/>
      <c r="ENP1392" s="213"/>
      <c r="ENQ1392" s="178"/>
      <c r="ENR1392" s="213"/>
      <c r="ENS1392" s="178"/>
      <c r="ENT1392" s="213"/>
      <c r="ENU1392" s="178"/>
      <c r="ENV1392" s="213"/>
      <c r="ENW1392" s="214"/>
      <c r="ENX1392" s="215"/>
      <c r="ENY1392" s="216"/>
      <c r="ENZ1392" s="105"/>
      <c r="EOA1392" s="178"/>
      <c r="EOB1392" s="178"/>
      <c r="EOC1392" s="213"/>
      <c r="EOD1392" s="178"/>
      <c r="EOE1392" s="213"/>
      <c r="EOF1392" s="178"/>
      <c r="EOG1392" s="213"/>
      <c r="EOH1392" s="178"/>
      <c r="EOI1392" s="213"/>
      <c r="EOJ1392" s="214"/>
      <c r="EOK1392" s="215"/>
      <c r="EOL1392" s="216"/>
      <c r="EOM1392" s="105"/>
      <c r="EON1392" s="178"/>
      <c r="EOO1392" s="178"/>
      <c r="EOP1392" s="213"/>
      <c r="EOQ1392" s="178"/>
      <c r="EOR1392" s="213"/>
      <c r="EOS1392" s="178"/>
      <c r="EOT1392" s="213"/>
      <c r="EOU1392" s="178"/>
      <c r="EOV1392" s="213"/>
      <c r="EOW1392" s="214"/>
      <c r="EOX1392" s="215"/>
      <c r="EOY1392" s="216"/>
      <c r="EOZ1392" s="105"/>
      <c r="EPA1392" s="178"/>
      <c r="EPB1392" s="178"/>
      <c r="EPC1392" s="213"/>
      <c r="EPD1392" s="178"/>
      <c r="EPE1392" s="213"/>
      <c r="EPF1392" s="178"/>
      <c r="EPG1392" s="213"/>
      <c r="EPH1392" s="178"/>
      <c r="EPI1392" s="213"/>
      <c r="EPJ1392" s="214"/>
      <c r="EPK1392" s="215"/>
      <c r="EPL1392" s="216"/>
      <c r="EPM1392" s="105"/>
      <c r="EPN1392" s="178"/>
      <c r="EPO1392" s="178"/>
      <c r="EPP1392" s="213"/>
      <c r="EPQ1392" s="178"/>
      <c r="EPR1392" s="213"/>
      <c r="EPS1392" s="178"/>
      <c r="EPT1392" s="213"/>
      <c r="EPU1392" s="178"/>
      <c r="EPV1392" s="213"/>
      <c r="EPW1392" s="214"/>
      <c r="EPX1392" s="215"/>
      <c r="EPY1392" s="216"/>
      <c r="EPZ1392" s="105"/>
      <c r="EQA1392" s="178"/>
      <c r="EQB1392" s="178"/>
      <c r="EQC1392" s="213"/>
      <c r="EQD1392" s="178"/>
      <c r="EQE1392" s="213"/>
      <c r="EQF1392" s="178"/>
      <c r="EQG1392" s="213"/>
      <c r="EQH1392" s="178"/>
      <c r="EQI1392" s="213"/>
      <c r="EQJ1392" s="214"/>
      <c r="EQK1392" s="215"/>
      <c r="EQL1392" s="216"/>
      <c r="EQM1392" s="105"/>
      <c r="EQN1392" s="178"/>
      <c r="EQO1392" s="178"/>
      <c r="EQP1392" s="213"/>
      <c r="EQQ1392" s="178"/>
      <c r="EQR1392" s="213"/>
      <c r="EQS1392" s="178"/>
      <c r="EQT1392" s="213"/>
      <c r="EQU1392" s="178"/>
      <c r="EQV1392" s="213"/>
      <c r="EQW1392" s="214"/>
      <c r="EQX1392" s="215"/>
      <c r="EQY1392" s="216"/>
      <c r="EQZ1392" s="105"/>
      <c r="ERA1392" s="178"/>
      <c r="ERB1392" s="178"/>
      <c r="ERC1392" s="213"/>
      <c r="ERD1392" s="178"/>
      <c r="ERE1392" s="213"/>
      <c r="ERF1392" s="178"/>
      <c r="ERG1392" s="213"/>
      <c r="ERH1392" s="178"/>
      <c r="ERI1392" s="213"/>
      <c r="ERJ1392" s="214"/>
      <c r="ERK1392" s="215"/>
      <c r="ERL1392" s="216"/>
      <c r="ERM1392" s="105"/>
      <c r="ERN1392" s="178"/>
      <c r="ERO1392" s="178"/>
      <c r="ERP1392" s="213"/>
      <c r="ERQ1392" s="178"/>
      <c r="ERR1392" s="213"/>
      <c r="ERS1392" s="178"/>
      <c r="ERT1392" s="213"/>
      <c r="ERU1392" s="178"/>
      <c r="ERV1392" s="213"/>
      <c r="ERW1392" s="214"/>
      <c r="ERX1392" s="215"/>
      <c r="ERY1392" s="216"/>
      <c r="ERZ1392" s="105"/>
      <c r="ESA1392" s="178"/>
      <c r="ESB1392" s="178"/>
      <c r="ESC1392" s="213"/>
      <c r="ESD1392" s="178"/>
      <c r="ESE1392" s="213"/>
      <c r="ESF1392" s="178"/>
      <c r="ESG1392" s="213"/>
      <c r="ESH1392" s="178"/>
      <c r="ESI1392" s="213"/>
      <c r="ESJ1392" s="214"/>
      <c r="ESK1392" s="215"/>
      <c r="ESL1392" s="216"/>
      <c r="ESM1392" s="105"/>
      <c r="ESN1392" s="178"/>
      <c r="ESO1392" s="178"/>
      <c r="ESP1392" s="213"/>
      <c r="ESQ1392" s="178"/>
      <c r="ESR1392" s="213"/>
      <c r="ESS1392" s="178"/>
      <c r="EST1392" s="213"/>
      <c r="ESU1392" s="178"/>
      <c r="ESV1392" s="213"/>
      <c r="ESW1392" s="214"/>
      <c r="ESX1392" s="215"/>
      <c r="ESY1392" s="216"/>
      <c r="ESZ1392" s="105"/>
      <c r="ETA1392" s="178"/>
      <c r="ETB1392" s="178"/>
      <c r="ETC1392" s="213"/>
      <c r="ETD1392" s="178"/>
      <c r="ETE1392" s="213"/>
      <c r="ETF1392" s="178"/>
      <c r="ETG1392" s="213"/>
      <c r="ETH1392" s="178"/>
      <c r="ETI1392" s="213"/>
      <c r="ETJ1392" s="214"/>
      <c r="ETK1392" s="215"/>
      <c r="ETL1392" s="216"/>
      <c r="ETM1392" s="105"/>
      <c r="ETN1392" s="178"/>
      <c r="ETO1392" s="178"/>
      <c r="ETP1392" s="213"/>
      <c r="ETQ1392" s="178"/>
      <c r="ETR1392" s="213"/>
      <c r="ETS1392" s="178"/>
      <c r="ETT1392" s="213"/>
      <c r="ETU1392" s="178"/>
      <c r="ETV1392" s="213"/>
      <c r="ETW1392" s="214"/>
      <c r="ETX1392" s="215"/>
      <c r="ETY1392" s="216"/>
      <c r="ETZ1392" s="105"/>
      <c r="EUA1392" s="178"/>
      <c r="EUB1392" s="178"/>
      <c r="EUC1392" s="213"/>
      <c r="EUD1392" s="178"/>
      <c r="EUE1392" s="213"/>
      <c r="EUF1392" s="178"/>
      <c r="EUG1392" s="213"/>
      <c r="EUH1392" s="178"/>
      <c r="EUI1392" s="213"/>
      <c r="EUJ1392" s="214"/>
      <c r="EUK1392" s="215"/>
      <c r="EUL1392" s="216"/>
      <c r="EUM1392" s="105"/>
      <c r="EUN1392" s="178"/>
      <c r="EUO1392" s="178"/>
      <c r="EUP1392" s="213"/>
      <c r="EUQ1392" s="178"/>
      <c r="EUR1392" s="213"/>
      <c r="EUS1392" s="178"/>
      <c r="EUT1392" s="213"/>
      <c r="EUU1392" s="178"/>
      <c r="EUV1392" s="213"/>
      <c r="EUW1392" s="214"/>
      <c r="EUX1392" s="215"/>
      <c r="EUY1392" s="216"/>
      <c r="EUZ1392" s="105"/>
      <c r="EVA1392" s="178"/>
      <c r="EVB1392" s="178"/>
      <c r="EVC1392" s="213"/>
      <c r="EVD1392" s="178"/>
      <c r="EVE1392" s="213"/>
      <c r="EVF1392" s="178"/>
      <c r="EVG1392" s="213"/>
      <c r="EVH1392" s="178"/>
      <c r="EVI1392" s="213"/>
      <c r="EVJ1392" s="214"/>
      <c r="EVK1392" s="215"/>
      <c r="EVL1392" s="216"/>
      <c r="EVM1392" s="105"/>
      <c r="EVN1392" s="178"/>
      <c r="EVO1392" s="178"/>
      <c r="EVP1392" s="213"/>
      <c r="EVQ1392" s="178"/>
      <c r="EVR1392" s="213"/>
      <c r="EVS1392" s="178"/>
      <c r="EVT1392" s="213"/>
      <c r="EVU1392" s="178"/>
      <c r="EVV1392" s="213"/>
      <c r="EVW1392" s="214"/>
      <c r="EVX1392" s="215"/>
      <c r="EVY1392" s="216"/>
      <c r="EVZ1392" s="105"/>
      <c r="EWA1392" s="178"/>
      <c r="EWB1392" s="178"/>
      <c r="EWC1392" s="213"/>
      <c r="EWD1392" s="178"/>
      <c r="EWE1392" s="213"/>
      <c r="EWF1392" s="178"/>
      <c r="EWG1392" s="213"/>
      <c r="EWH1392" s="178"/>
      <c r="EWI1392" s="213"/>
      <c r="EWJ1392" s="214"/>
      <c r="EWK1392" s="215"/>
      <c r="EWL1392" s="216"/>
      <c r="EWM1392" s="105"/>
      <c r="EWN1392" s="178"/>
      <c r="EWO1392" s="178"/>
      <c r="EWP1392" s="213"/>
      <c r="EWQ1392" s="178"/>
      <c r="EWR1392" s="213"/>
      <c r="EWS1392" s="178"/>
      <c r="EWT1392" s="213"/>
      <c r="EWU1392" s="178"/>
      <c r="EWV1392" s="213"/>
      <c r="EWW1392" s="214"/>
      <c r="EWX1392" s="215"/>
      <c r="EWY1392" s="216"/>
      <c r="EWZ1392" s="105"/>
      <c r="EXA1392" s="178"/>
      <c r="EXB1392" s="178"/>
      <c r="EXC1392" s="213"/>
      <c r="EXD1392" s="178"/>
      <c r="EXE1392" s="213"/>
      <c r="EXF1392" s="178"/>
      <c r="EXG1392" s="213"/>
      <c r="EXH1392" s="178"/>
      <c r="EXI1392" s="213"/>
      <c r="EXJ1392" s="214"/>
      <c r="EXK1392" s="215"/>
      <c r="EXL1392" s="216"/>
      <c r="EXM1392" s="105"/>
      <c r="EXN1392" s="178"/>
      <c r="EXO1392" s="178"/>
      <c r="EXP1392" s="213"/>
      <c r="EXQ1392" s="178"/>
      <c r="EXR1392" s="213"/>
      <c r="EXS1392" s="178"/>
      <c r="EXT1392" s="213"/>
      <c r="EXU1392" s="178"/>
      <c r="EXV1392" s="213"/>
      <c r="EXW1392" s="214"/>
      <c r="EXX1392" s="215"/>
      <c r="EXY1392" s="216"/>
      <c r="EXZ1392" s="105"/>
      <c r="EYA1392" s="178"/>
      <c r="EYB1392" s="178"/>
      <c r="EYC1392" s="213"/>
      <c r="EYD1392" s="178"/>
      <c r="EYE1392" s="213"/>
      <c r="EYF1392" s="178"/>
      <c r="EYG1392" s="213"/>
      <c r="EYH1392" s="178"/>
      <c r="EYI1392" s="213"/>
      <c r="EYJ1392" s="214"/>
      <c r="EYK1392" s="215"/>
      <c r="EYL1392" s="216"/>
      <c r="EYM1392" s="105"/>
      <c r="EYN1392" s="178"/>
      <c r="EYO1392" s="178"/>
      <c r="EYP1392" s="213"/>
      <c r="EYQ1392" s="178"/>
      <c r="EYR1392" s="213"/>
      <c r="EYS1392" s="178"/>
      <c r="EYT1392" s="213"/>
      <c r="EYU1392" s="178"/>
      <c r="EYV1392" s="213"/>
      <c r="EYW1392" s="214"/>
      <c r="EYX1392" s="215"/>
      <c r="EYY1392" s="216"/>
      <c r="EYZ1392" s="105"/>
      <c r="EZA1392" s="178"/>
      <c r="EZB1392" s="178"/>
      <c r="EZC1392" s="213"/>
      <c r="EZD1392" s="178"/>
      <c r="EZE1392" s="213"/>
      <c r="EZF1392" s="178"/>
      <c r="EZG1392" s="213"/>
      <c r="EZH1392" s="178"/>
      <c r="EZI1392" s="213"/>
      <c r="EZJ1392" s="214"/>
      <c r="EZK1392" s="215"/>
      <c r="EZL1392" s="216"/>
      <c r="EZM1392" s="105"/>
      <c r="EZN1392" s="178"/>
      <c r="EZO1392" s="178"/>
      <c r="EZP1392" s="213"/>
      <c r="EZQ1392" s="178"/>
      <c r="EZR1392" s="213"/>
      <c r="EZS1392" s="178"/>
      <c r="EZT1392" s="213"/>
      <c r="EZU1392" s="178"/>
      <c r="EZV1392" s="213"/>
      <c r="EZW1392" s="214"/>
      <c r="EZX1392" s="215"/>
      <c r="EZY1392" s="216"/>
      <c r="EZZ1392" s="105"/>
      <c r="FAA1392" s="178"/>
      <c r="FAB1392" s="178"/>
      <c r="FAC1392" s="213"/>
      <c r="FAD1392" s="178"/>
      <c r="FAE1392" s="213"/>
      <c r="FAF1392" s="178"/>
      <c r="FAG1392" s="213"/>
      <c r="FAH1392" s="178"/>
      <c r="FAI1392" s="213"/>
      <c r="FAJ1392" s="214"/>
      <c r="FAK1392" s="215"/>
      <c r="FAL1392" s="216"/>
      <c r="FAM1392" s="105"/>
      <c r="FAN1392" s="178"/>
      <c r="FAO1392" s="178"/>
      <c r="FAP1392" s="213"/>
      <c r="FAQ1392" s="178"/>
      <c r="FAR1392" s="213"/>
      <c r="FAS1392" s="178"/>
      <c r="FAT1392" s="213"/>
      <c r="FAU1392" s="178"/>
      <c r="FAV1392" s="213"/>
      <c r="FAW1392" s="214"/>
      <c r="FAX1392" s="215"/>
      <c r="FAY1392" s="216"/>
      <c r="FAZ1392" s="105"/>
      <c r="FBA1392" s="178"/>
      <c r="FBB1392" s="178"/>
      <c r="FBC1392" s="213"/>
      <c r="FBD1392" s="178"/>
      <c r="FBE1392" s="213"/>
      <c r="FBF1392" s="178"/>
      <c r="FBG1392" s="213"/>
      <c r="FBH1392" s="178"/>
      <c r="FBI1392" s="213"/>
      <c r="FBJ1392" s="214"/>
      <c r="FBK1392" s="215"/>
      <c r="FBL1392" s="216"/>
      <c r="FBM1392" s="105"/>
      <c r="FBN1392" s="178"/>
      <c r="FBO1392" s="178"/>
      <c r="FBP1392" s="213"/>
      <c r="FBQ1392" s="178"/>
      <c r="FBR1392" s="213"/>
      <c r="FBS1392" s="178"/>
      <c r="FBT1392" s="213"/>
      <c r="FBU1392" s="178"/>
      <c r="FBV1392" s="213"/>
      <c r="FBW1392" s="214"/>
      <c r="FBX1392" s="215"/>
      <c r="FBY1392" s="216"/>
      <c r="FBZ1392" s="105"/>
      <c r="FCA1392" s="178"/>
      <c r="FCB1392" s="178"/>
      <c r="FCC1392" s="213"/>
      <c r="FCD1392" s="178"/>
      <c r="FCE1392" s="213"/>
      <c r="FCF1392" s="178"/>
      <c r="FCG1392" s="213"/>
      <c r="FCH1392" s="178"/>
      <c r="FCI1392" s="213"/>
      <c r="FCJ1392" s="214"/>
      <c r="FCK1392" s="215"/>
      <c r="FCL1392" s="216"/>
      <c r="FCM1392" s="105"/>
      <c r="FCN1392" s="178"/>
      <c r="FCO1392" s="178"/>
      <c r="FCP1392" s="213"/>
      <c r="FCQ1392" s="178"/>
      <c r="FCR1392" s="213"/>
      <c r="FCS1392" s="178"/>
      <c r="FCT1392" s="213"/>
      <c r="FCU1392" s="178"/>
      <c r="FCV1392" s="213"/>
      <c r="FCW1392" s="214"/>
      <c r="FCX1392" s="215"/>
      <c r="FCY1392" s="216"/>
      <c r="FCZ1392" s="105"/>
      <c r="FDA1392" s="178"/>
      <c r="FDB1392" s="178"/>
      <c r="FDC1392" s="213"/>
      <c r="FDD1392" s="178"/>
      <c r="FDE1392" s="213"/>
      <c r="FDF1392" s="178"/>
      <c r="FDG1392" s="213"/>
      <c r="FDH1392" s="178"/>
      <c r="FDI1392" s="213"/>
      <c r="FDJ1392" s="214"/>
      <c r="FDK1392" s="215"/>
      <c r="FDL1392" s="216"/>
      <c r="FDM1392" s="105"/>
      <c r="FDN1392" s="178"/>
      <c r="FDO1392" s="178"/>
      <c r="FDP1392" s="213"/>
      <c r="FDQ1392" s="178"/>
      <c r="FDR1392" s="213"/>
      <c r="FDS1392" s="178"/>
      <c r="FDT1392" s="213"/>
      <c r="FDU1392" s="178"/>
      <c r="FDV1392" s="213"/>
      <c r="FDW1392" s="214"/>
      <c r="FDX1392" s="215"/>
      <c r="FDY1392" s="216"/>
      <c r="FDZ1392" s="105"/>
      <c r="FEA1392" s="178"/>
      <c r="FEB1392" s="178"/>
      <c r="FEC1392" s="213"/>
      <c r="FED1392" s="178"/>
      <c r="FEE1392" s="213"/>
      <c r="FEF1392" s="178"/>
      <c r="FEG1392" s="213"/>
      <c r="FEH1392" s="178"/>
      <c r="FEI1392" s="213"/>
      <c r="FEJ1392" s="214"/>
      <c r="FEK1392" s="215"/>
      <c r="FEL1392" s="216"/>
      <c r="FEM1392" s="105"/>
      <c r="FEN1392" s="178"/>
      <c r="FEO1392" s="178"/>
      <c r="FEP1392" s="213"/>
      <c r="FEQ1392" s="178"/>
      <c r="FER1392" s="213"/>
      <c r="FES1392" s="178"/>
      <c r="FET1392" s="213"/>
      <c r="FEU1392" s="178"/>
      <c r="FEV1392" s="213"/>
      <c r="FEW1392" s="214"/>
      <c r="FEX1392" s="215"/>
      <c r="FEY1392" s="216"/>
      <c r="FEZ1392" s="105"/>
      <c r="FFA1392" s="178"/>
      <c r="FFB1392" s="178"/>
      <c r="FFC1392" s="213"/>
      <c r="FFD1392" s="178"/>
      <c r="FFE1392" s="213"/>
      <c r="FFF1392" s="178"/>
      <c r="FFG1392" s="213"/>
      <c r="FFH1392" s="178"/>
      <c r="FFI1392" s="213"/>
      <c r="FFJ1392" s="214"/>
      <c r="FFK1392" s="215"/>
      <c r="FFL1392" s="216"/>
      <c r="FFM1392" s="105"/>
      <c r="FFN1392" s="178"/>
      <c r="FFO1392" s="178"/>
      <c r="FFP1392" s="213"/>
      <c r="FFQ1392" s="178"/>
      <c r="FFR1392" s="213"/>
      <c r="FFS1392" s="178"/>
      <c r="FFT1392" s="213"/>
      <c r="FFU1392" s="178"/>
      <c r="FFV1392" s="213"/>
      <c r="FFW1392" s="214"/>
      <c r="FFX1392" s="215"/>
      <c r="FFY1392" s="216"/>
      <c r="FFZ1392" s="105"/>
      <c r="FGA1392" s="178"/>
      <c r="FGB1392" s="178"/>
      <c r="FGC1392" s="213"/>
      <c r="FGD1392" s="178"/>
      <c r="FGE1392" s="213"/>
      <c r="FGF1392" s="178"/>
      <c r="FGG1392" s="213"/>
      <c r="FGH1392" s="178"/>
      <c r="FGI1392" s="213"/>
      <c r="FGJ1392" s="214"/>
      <c r="FGK1392" s="215"/>
      <c r="FGL1392" s="216"/>
      <c r="FGM1392" s="105"/>
      <c r="FGN1392" s="178"/>
      <c r="FGO1392" s="178"/>
      <c r="FGP1392" s="213"/>
      <c r="FGQ1392" s="178"/>
      <c r="FGR1392" s="213"/>
      <c r="FGS1392" s="178"/>
      <c r="FGT1392" s="213"/>
      <c r="FGU1392" s="178"/>
      <c r="FGV1392" s="213"/>
      <c r="FGW1392" s="214"/>
      <c r="FGX1392" s="215"/>
      <c r="FGY1392" s="216"/>
      <c r="FGZ1392" s="105"/>
      <c r="FHA1392" s="178"/>
      <c r="FHB1392" s="178"/>
      <c r="FHC1392" s="213"/>
      <c r="FHD1392" s="178"/>
      <c r="FHE1392" s="213"/>
      <c r="FHF1392" s="178"/>
      <c r="FHG1392" s="213"/>
      <c r="FHH1392" s="178"/>
      <c r="FHI1392" s="213"/>
      <c r="FHJ1392" s="214"/>
      <c r="FHK1392" s="215"/>
      <c r="FHL1392" s="216"/>
      <c r="FHM1392" s="105"/>
      <c r="FHN1392" s="178"/>
      <c r="FHO1392" s="178"/>
      <c r="FHP1392" s="213"/>
      <c r="FHQ1392" s="178"/>
      <c r="FHR1392" s="213"/>
      <c r="FHS1392" s="178"/>
      <c r="FHT1392" s="213"/>
      <c r="FHU1392" s="178"/>
      <c r="FHV1392" s="213"/>
      <c r="FHW1392" s="214"/>
      <c r="FHX1392" s="215"/>
      <c r="FHY1392" s="216"/>
      <c r="FHZ1392" s="105"/>
      <c r="FIA1392" s="178"/>
      <c r="FIB1392" s="178"/>
      <c r="FIC1392" s="213"/>
      <c r="FID1392" s="178"/>
      <c r="FIE1392" s="213"/>
      <c r="FIF1392" s="178"/>
      <c r="FIG1392" s="213"/>
      <c r="FIH1392" s="178"/>
      <c r="FII1392" s="213"/>
      <c r="FIJ1392" s="214"/>
      <c r="FIK1392" s="215"/>
      <c r="FIL1392" s="216"/>
      <c r="FIM1392" s="105"/>
      <c r="FIN1392" s="178"/>
      <c r="FIO1392" s="178"/>
      <c r="FIP1392" s="213"/>
      <c r="FIQ1392" s="178"/>
      <c r="FIR1392" s="213"/>
      <c r="FIS1392" s="178"/>
      <c r="FIT1392" s="213"/>
      <c r="FIU1392" s="178"/>
      <c r="FIV1392" s="213"/>
      <c r="FIW1392" s="214"/>
      <c r="FIX1392" s="215"/>
      <c r="FIY1392" s="216"/>
      <c r="FIZ1392" s="105"/>
      <c r="FJA1392" s="178"/>
      <c r="FJB1392" s="178"/>
      <c r="FJC1392" s="213"/>
      <c r="FJD1392" s="178"/>
      <c r="FJE1392" s="213"/>
      <c r="FJF1392" s="178"/>
      <c r="FJG1392" s="213"/>
      <c r="FJH1392" s="178"/>
      <c r="FJI1392" s="213"/>
      <c r="FJJ1392" s="214"/>
      <c r="FJK1392" s="215"/>
      <c r="FJL1392" s="216"/>
      <c r="FJM1392" s="105"/>
      <c r="FJN1392" s="178"/>
      <c r="FJO1392" s="178"/>
      <c r="FJP1392" s="213"/>
      <c r="FJQ1392" s="178"/>
      <c r="FJR1392" s="213"/>
      <c r="FJS1392" s="178"/>
      <c r="FJT1392" s="213"/>
      <c r="FJU1392" s="178"/>
      <c r="FJV1392" s="213"/>
      <c r="FJW1392" s="214"/>
      <c r="FJX1392" s="215"/>
      <c r="FJY1392" s="216"/>
      <c r="FJZ1392" s="105"/>
      <c r="FKA1392" s="178"/>
      <c r="FKB1392" s="178"/>
      <c r="FKC1392" s="213"/>
      <c r="FKD1392" s="178"/>
      <c r="FKE1392" s="213"/>
      <c r="FKF1392" s="178"/>
      <c r="FKG1392" s="213"/>
      <c r="FKH1392" s="178"/>
      <c r="FKI1392" s="213"/>
      <c r="FKJ1392" s="214"/>
      <c r="FKK1392" s="215"/>
      <c r="FKL1392" s="216"/>
      <c r="FKM1392" s="105"/>
      <c r="FKN1392" s="178"/>
      <c r="FKO1392" s="178"/>
      <c r="FKP1392" s="213"/>
      <c r="FKQ1392" s="178"/>
      <c r="FKR1392" s="213"/>
      <c r="FKS1392" s="178"/>
      <c r="FKT1392" s="213"/>
      <c r="FKU1392" s="178"/>
      <c r="FKV1392" s="213"/>
      <c r="FKW1392" s="214"/>
      <c r="FKX1392" s="215"/>
      <c r="FKY1392" s="216"/>
      <c r="FKZ1392" s="105"/>
      <c r="FLA1392" s="178"/>
      <c r="FLB1392" s="178"/>
      <c r="FLC1392" s="213"/>
      <c r="FLD1392" s="178"/>
      <c r="FLE1392" s="213"/>
      <c r="FLF1392" s="178"/>
      <c r="FLG1392" s="213"/>
      <c r="FLH1392" s="178"/>
      <c r="FLI1392" s="213"/>
      <c r="FLJ1392" s="214"/>
      <c r="FLK1392" s="215"/>
      <c r="FLL1392" s="216"/>
      <c r="FLM1392" s="105"/>
      <c r="FLN1392" s="178"/>
      <c r="FLO1392" s="178"/>
      <c r="FLP1392" s="213"/>
      <c r="FLQ1392" s="178"/>
      <c r="FLR1392" s="213"/>
      <c r="FLS1392" s="178"/>
      <c r="FLT1392" s="213"/>
      <c r="FLU1392" s="178"/>
      <c r="FLV1392" s="213"/>
      <c r="FLW1392" s="214"/>
      <c r="FLX1392" s="215"/>
      <c r="FLY1392" s="216"/>
      <c r="FLZ1392" s="105"/>
      <c r="FMA1392" s="178"/>
      <c r="FMB1392" s="178"/>
      <c r="FMC1392" s="213"/>
      <c r="FMD1392" s="178"/>
      <c r="FME1392" s="213"/>
      <c r="FMF1392" s="178"/>
      <c r="FMG1392" s="213"/>
      <c r="FMH1392" s="178"/>
      <c r="FMI1392" s="213"/>
      <c r="FMJ1392" s="214"/>
      <c r="FMK1392" s="215"/>
      <c r="FML1392" s="216"/>
      <c r="FMM1392" s="105"/>
      <c r="FMN1392" s="178"/>
      <c r="FMO1392" s="178"/>
      <c r="FMP1392" s="213"/>
      <c r="FMQ1392" s="178"/>
      <c r="FMR1392" s="213"/>
      <c r="FMS1392" s="178"/>
      <c r="FMT1392" s="213"/>
      <c r="FMU1392" s="178"/>
      <c r="FMV1392" s="213"/>
      <c r="FMW1392" s="214"/>
      <c r="FMX1392" s="215"/>
      <c r="FMY1392" s="216"/>
      <c r="FMZ1392" s="105"/>
      <c r="FNA1392" s="178"/>
      <c r="FNB1392" s="178"/>
      <c r="FNC1392" s="213"/>
      <c r="FND1392" s="178"/>
      <c r="FNE1392" s="213"/>
      <c r="FNF1392" s="178"/>
      <c r="FNG1392" s="213"/>
      <c r="FNH1392" s="178"/>
      <c r="FNI1392" s="213"/>
      <c r="FNJ1392" s="214"/>
      <c r="FNK1392" s="215"/>
      <c r="FNL1392" s="216"/>
      <c r="FNM1392" s="105"/>
      <c r="FNN1392" s="178"/>
      <c r="FNO1392" s="178"/>
      <c r="FNP1392" s="213"/>
      <c r="FNQ1392" s="178"/>
      <c r="FNR1392" s="213"/>
      <c r="FNS1392" s="178"/>
      <c r="FNT1392" s="213"/>
      <c r="FNU1392" s="178"/>
      <c r="FNV1392" s="213"/>
      <c r="FNW1392" s="214"/>
      <c r="FNX1392" s="215"/>
      <c r="FNY1392" s="216"/>
      <c r="FNZ1392" s="105"/>
      <c r="FOA1392" s="178"/>
      <c r="FOB1392" s="178"/>
      <c r="FOC1392" s="213"/>
      <c r="FOD1392" s="178"/>
      <c r="FOE1392" s="213"/>
      <c r="FOF1392" s="178"/>
      <c r="FOG1392" s="213"/>
      <c r="FOH1392" s="178"/>
      <c r="FOI1392" s="213"/>
      <c r="FOJ1392" s="214"/>
      <c r="FOK1392" s="215"/>
      <c r="FOL1392" s="216"/>
      <c r="FOM1392" s="105"/>
      <c r="FON1392" s="178"/>
      <c r="FOO1392" s="178"/>
      <c r="FOP1392" s="213"/>
      <c r="FOQ1392" s="178"/>
      <c r="FOR1392" s="213"/>
      <c r="FOS1392" s="178"/>
      <c r="FOT1392" s="213"/>
      <c r="FOU1392" s="178"/>
      <c r="FOV1392" s="213"/>
      <c r="FOW1392" s="214"/>
      <c r="FOX1392" s="215"/>
      <c r="FOY1392" s="216"/>
      <c r="FOZ1392" s="105"/>
      <c r="FPA1392" s="178"/>
      <c r="FPB1392" s="178"/>
      <c r="FPC1392" s="213"/>
      <c r="FPD1392" s="178"/>
      <c r="FPE1392" s="213"/>
      <c r="FPF1392" s="178"/>
      <c r="FPG1392" s="213"/>
      <c r="FPH1392" s="178"/>
      <c r="FPI1392" s="213"/>
      <c r="FPJ1392" s="214"/>
      <c r="FPK1392" s="215"/>
      <c r="FPL1392" s="216"/>
      <c r="FPM1392" s="105"/>
      <c r="FPN1392" s="178"/>
      <c r="FPO1392" s="178"/>
      <c r="FPP1392" s="213"/>
      <c r="FPQ1392" s="178"/>
      <c r="FPR1392" s="213"/>
      <c r="FPS1392" s="178"/>
      <c r="FPT1392" s="213"/>
      <c r="FPU1392" s="178"/>
      <c r="FPV1392" s="213"/>
      <c r="FPW1392" s="214"/>
      <c r="FPX1392" s="215"/>
      <c r="FPY1392" s="216"/>
      <c r="FPZ1392" s="105"/>
      <c r="FQA1392" s="178"/>
      <c r="FQB1392" s="178"/>
      <c r="FQC1392" s="213"/>
      <c r="FQD1392" s="178"/>
      <c r="FQE1392" s="213"/>
      <c r="FQF1392" s="178"/>
      <c r="FQG1392" s="213"/>
      <c r="FQH1392" s="178"/>
      <c r="FQI1392" s="213"/>
      <c r="FQJ1392" s="214"/>
      <c r="FQK1392" s="215"/>
      <c r="FQL1392" s="216"/>
      <c r="FQM1392" s="105"/>
      <c r="FQN1392" s="178"/>
      <c r="FQO1392" s="178"/>
      <c r="FQP1392" s="213"/>
      <c r="FQQ1392" s="178"/>
      <c r="FQR1392" s="213"/>
      <c r="FQS1392" s="178"/>
      <c r="FQT1392" s="213"/>
      <c r="FQU1392" s="178"/>
      <c r="FQV1392" s="213"/>
      <c r="FQW1392" s="214"/>
      <c r="FQX1392" s="215"/>
      <c r="FQY1392" s="216"/>
      <c r="FQZ1392" s="105"/>
      <c r="FRA1392" s="178"/>
      <c r="FRB1392" s="178"/>
      <c r="FRC1392" s="213"/>
      <c r="FRD1392" s="178"/>
      <c r="FRE1392" s="213"/>
      <c r="FRF1392" s="178"/>
      <c r="FRG1392" s="213"/>
      <c r="FRH1392" s="178"/>
      <c r="FRI1392" s="213"/>
      <c r="FRJ1392" s="214"/>
      <c r="FRK1392" s="215"/>
      <c r="FRL1392" s="216"/>
      <c r="FRM1392" s="105"/>
      <c r="FRN1392" s="178"/>
      <c r="FRO1392" s="178"/>
      <c r="FRP1392" s="213"/>
      <c r="FRQ1392" s="178"/>
      <c r="FRR1392" s="213"/>
      <c r="FRS1392" s="178"/>
      <c r="FRT1392" s="213"/>
      <c r="FRU1392" s="178"/>
      <c r="FRV1392" s="213"/>
      <c r="FRW1392" s="214"/>
      <c r="FRX1392" s="215"/>
      <c r="FRY1392" s="216"/>
      <c r="FRZ1392" s="105"/>
      <c r="FSA1392" s="178"/>
      <c r="FSB1392" s="178"/>
      <c r="FSC1392" s="213"/>
      <c r="FSD1392" s="178"/>
      <c r="FSE1392" s="213"/>
      <c r="FSF1392" s="178"/>
      <c r="FSG1392" s="213"/>
      <c r="FSH1392" s="178"/>
      <c r="FSI1392" s="213"/>
      <c r="FSJ1392" s="214"/>
      <c r="FSK1392" s="215"/>
      <c r="FSL1392" s="216"/>
      <c r="FSM1392" s="105"/>
      <c r="FSN1392" s="178"/>
      <c r="FSO1392" s="178"/>
      <c r="FSP1392" s="213"/>
      <c r="FSQ1392" s="178"/>
      <c r="FSR1392" s="213"/>
      <c r="FSS1392" s="178"/>
      <c r="FST1392" s="213"/>
      <c r="FSU1392" s="178"/>
      <c r="FSV1392" s="213"/>
      <c r="FSW1392" s="214"/>
      <c r="FSX1392" s="215"/>
      <c r="FSY1392" s="216"/>
      <c r="FSZ1392" s="105"/>
      <c r="FTA1392" s="178"/>
      <c r="FTB1392" s="178"/>
      <c r="FTC1392" s="213"/>
      <c r="FTD1392" s="178"/>
      <c r="FTE1392" s="213"/>
      <c r="FTF1392" s="178"/>
      <c r="FTG1392" s="213"/>
      <c r="FTH1392" s="178"/>
      <c r="FTI1392" s="213"/>
      <c r="FTJ1392" s="214"/>
      <c r="FTK1392" s="215"/>
      <c r="FTL1392" s="216"/>
      <c r="FTM1392" s="105"/>
      <c r="FTN1392" s="178"/>
      <c r="FTO1392" s="178"/>
      <c r="FTP1392" s="213"/>
      <c r="FTQ1392" s="178"/>
      <c r="FTR1392" s="213"/>
      <c r="FTS1392" s="178"/>
      <c r="FTT1392" s="213"/>
      <c r="FTU1392" s="178"/>
      <c r="FTV1392" s="213"/>
      <c r="FTW1392" s="214"/>
      <c r="FTX1392" s="215"/>
      <c r="FTY1392" s="216"/>
      <c r="FTZ1392" s="105"/>
      <c r="FUA1392" s="178"/>
      <c r="FUB1392" s="178"/>
      <c r="FUC1392" s="213"/>
      <c r="FUD1392" s="178"/>
      <c r="FUE1392" s="213"/>
      <c r="FUF1392" s="178"/>
      <c r="FUG1392" s="213"/>
      <c r="FUH1392" s="178"/>
      <c r="FUI1392" s="213"/>
      <c r="FUJ1392" s="214"/>
      <c r="FUK1392" s="215"/>
      <c r="FUL1392" s="216"/>
      <c r="FUM1392" s="105"/>
      <c r="FUN1392" s="178"/>
      <c r="FUO1392" s="178"/>
      <c r="FUP1392" s="213"/>
      <c r="FUQ1392" s="178"/>
      <c r="FUR1392" s="213"/>
      <c r="FUS1392" s="178"/>
      <c r="FUT1392" s="213"/>
      <c r="FUU1392" s="178"/>
      <c r="FUV1392" s="213"/>
      <c r="FUW1392" s="214"/>
      <c r="FUX1392" s="215"/>
      <c r="FUY1392" s="216"/>
      <c r="FUZ1392" s="105"/>
      <c r="FVA1392" s="178"/>
      <c r="FVB1392" s="178"/>
      <c r="FVC1392" s="213"/>
      <c r="FVD1392" s="178"/>
      <c r="FVE1392" s="213"/>
      <c r="FVF1392" s="178"/>
      <c r="FVG1392" s="213"/>
      <c r="FVH1392" s="178"/>
      <c r="FVI1392" s="213"/>
      <c r="FVJ1392" s="214"/>
      <c r="FVK1392" s="215"/>
      <c r="FVL1392" s="216"/>
      <c r="FVM1392" s="105"/>
      <c r="FVN1392" s="178"/>
      <c r="FVO1392" s="178"/>
      <c r="FVP1392" s="213"/>
      <c r="FVQ1392" s="178"/>
      <c r="FVR1392" s="213"/>
      <c r="FVS1392" s="178"/>
      <c r="FVT1392" s="213"/>
      <c r="FVU1392" s="178"/>
      <c r="FVV1392" s="213"/>
      <c r="FVW1392" s="214"/>
      <c r="FVX1392" s="215"/>
      <c r="FVY1392" s="216"/>
      <c r="FVZ1392" s="105"/>
      <c r="FWA1392" s="178"/>
      <c r="FWB1392" s="178"/>
      <c r="FWC1392" s="213"/>
      <c r="FWD1392" s="178"/>
      <c r="FWE1392" s="213"/>
      <c r="FWF1392" s="178"/>
      <c r="FWG1392" s="213"/>
      <c r="FWH1392" s="178"/>
      <c r="FWI1392" s="213"/>
      <c r="FWJ1392" s="214"/>
      <c r="FWK1392" s="215"/>
      <c r="FWL1392" s="216"/>
      <c r="FWM1392" s="105"/>
      <c r="FWN1392" s="178"/>
      <c r="FWO1392" s="178"/>
      <c r="FWP1392" s="213"/>
      <c r="FWQ1392" s="178"/>
      <c r="FWR1392" s="213"/>
      <c r="FWS1392" s="178"/>
      <c r="FWT1392" s="213"/>
      <c r="FWU1392" s="178"/>
      <c r="FWV1392" s="213"/>
      <c r="FWW1392" s="214"/>
      <c r="FWX1392" s="215"/>
      <c r="FWY1392" s="216"/>
      <c r="FWZ1392" s="105"/>
      <c r="FXA1392" s="178"/>
      <c r="FXB1392" s="178"/>
      <c r="FXC1392" s="213"/>
      <c r="FXD1392" s="178"/>
      <c r="FXE1392" s="213"/>
      <c r="FXF1392" s="178"/>
      <c r="FXG1392" s="213"/>
      <c r="FXH1392" s="178"/>
      <c r="FXI1392" s="213"/>
      <c r="FXJ1392" s="214"/>
      <c r="FXK1392" s="215"/>
      <c r="FXL1392" s="216"/>
      <c r="FXM1392" s="105"/>
      <c r="FXN1392" s="178"/>
      <c r="FXO1392" s="178"/>
      <c r="FXP1392" s="213"/>
      <c r="FXQ1392" s="178"/>
      <c r="FXR1392" s="213"/>
      <c r="FXS1392" s="178"/>
      <c r="FXT1392" s="213"/>
      <c r="FXU1392" s="178"/>
      <c r="FXV1392" s="213"/>
      <c r="FXW1392" s="214"/>
      <c r="FXX1392" s="215"/>
      <c r="FXY1392" s="216"/>
      <c r="FXZ1392" s="105"/>
      <c r="FYA1392" s="178"/>
      <c r="FYB1392" s="178"/>
      <c r="FYC1392" s="213"/>
      <c r="FYD1392" s="178"/>
      <c r="FYE1392" s="213"/>
      <c r="FYF1392" s="178"/>
      <c r="FYG1392" s="213"/>
      <c r="FYH1392" s="178"/>
      <c r="FYI1392" s="213"/>
      <c r="FYJ1392" s="214"/>
      <c r="FYK1392" s="215"/>
      <c r="FYL1392" s="216"/>
      <c r="FYM1392" s="105"/>
      <c r="FYN1392" s="178"/>
      <c r="FYO1392" s="178"/>
      <c r="FYP1392" s="213"/>
      <c r="FYQ1392" s="178"/>
      <c r="FYR1392" s="213"/>
      <c r="FYS1392" s="178"/>
      <c r="FYT1392" s="213"/>
      <c r="FYU1392" s="178"/>
      <c r="FYV1392" s="213"/>
      <c r="FYW1392" s="214"/>
      <c r="FYX1392" s="215"/>
      <c r="FYY1392" s="216"/>
      <c r="FYZ1392" s="105"/>
      <c r="FZA1392" s="178"/>
      <c r="FZB1392" s="178"/>
      <c r="FZC1392" s="213"/>
      <c r="FZD1392" s="178"/>
      <c r="FZE1392" s="213"/>
      <c r="FZF1392" s="178"/>
      <c r="FZG1392" s="213"/>
      <c r="FZH1392" s="178"/>
      <c r="FZI1392" s="213"/>
      <c r="FZJ1392" s="214"/>
      <c r="FZK1392" s="215"/>
      <c r="FZL1392" s="216"/>
      <c r="FZM1392" s="105"/>
      <c r="FZN1392" s="178"/>
      <c r="FZO1392" s="178"/>
      <c r="FZP1392" s="213"/>
      <c r="FZQ1392" s="178"/>
      <c r="FZR1392" s="213"/>
      <c r="FZS1392" s="178"/>
      <c r="FZT1392" s="213"/>
      <c r="FZU1392" s="178"/>
      <c r="FZV1392" s="213"/>
      <c r="FZW1392" s="214"/>
      <c r="FZX1392" s="215"/>
      <c r="FZY1392" s="216"/>
      <c r="FZZ1392" s="105"/>
      <c r="GAA1392" s="178"/>
      <c r="GAB1392" s="178"/>
      <c r="GAC1392" s="213"/>
      <c r="GAD1392" s="178"/>
      <c r="GAE1392" s="213"/>
      <c r="GAF1392" s="178"/>
      <c r="GAG1392" s="213"/>
      <c r="GAH1392" s="178"/>
      <c r="GAI1392" s="213"/>
      <c r="GAJ1392" s="214"/>
      <c r="GAK1392" s="215"/>
      <c r="GAL1392" s="216"/>
      <c r="GAM1392" s="105"/>
      <c r="GAN1392" s="178"/>
      <c r="GAO1392" s="178"/>
      <c r="GAP1392" s="213"/>
      <c r="GAQ1392" s="178"/>
      <c r="GAR1392" s="213"/>
      <c r="GAS1392" s="178"/>
      <c r="GAT1392" s="213"/>
      <c r="GAU1392" s="178"/>
      <c r="GAV1392" s="213"/>
      <c r="GAW1392" s="214"/>
      <c r="GAX1392" s="215"/>
      <c r="GAY1392" s="216"/>
      <c r="GAZ1392" s="105"/>
      <c r="GBA1392" s="178"/>
      <c r="GBB1392" s="178"/>
      <c r="GBC1392" s="213"/>
      <c r="GBD1392" s="178"/>
      <c r="GBE1392" s="213"/>
      <c r="GBF1392" s="178"/>
      <c r="GBG1392" s="213"/>
      <c r="GBH1392" s="178"/>
      <c r="GBI1392" s="213"/>
      <c r="GBJ1392" s="214"/>
      <c r="GBK1392" s="215"/>
      <c r="GBL1392" s="216"/>
      <c r="GBM1392" s="105"/>
      <c r="GBN1392" s="178"/>
      <c r="GBO1392" s="178"/>
      <c r="GBP1392" s="213"/>
      <c r="GBQ1392" s="178"/>
      <c r="GBR1392" s="213"/>
      <c r="GBS1392" s="178"/>
      <c r="GBT1392" s="213"/>
      <c r="GBU1392" s="178"/>
      <c r="GBV1392" s="213"/>
      <c r="GBW1392" s="214"/>
      <c r="GBX1392" s="215"/>
      <c r="GBY1392" s="216"/>
      <c r="GBZ1392" s="105"/>
      <c r="GCA1392" s="178"/>
      <c r="GCB1392" s="178"/>
      <c r="GCC1392" s="213"/>
      <c r="GCD1392" s="178"/>
      <c r="GCE1392" s="213"/>
      <c r="GCF1392" s="178"/>
      <c r="GCG1392" s="213"/>
      <c r="GCH1392" s="178"/>
      <c r="GCI1392" s="213"/>
      <c r="GCJ1392" s="214"/>
      <c r="GCK1392" s="215"/>
      <c r="GCL1392" s="216"/>
      <c r="GCM1392" s="105"/>
      <c r="GCN1392" s="178"/>
      <c r="GCO1392" s="178"/>
      <c r="GCP1392" s="213"/>
      <c r="GCQ1392" s="178"/>
      <c r="GCR1392" s="213"/>
      <c r="GCS1392" s="178"/>
      <c r="GCT1392" s="213"/>
      <c r="GCU1392" s="178"/>
      <c r="GCV1392" s="213"/>
      <c r="GCW1392" s="214"/>
      <c r="GCX1392" s="215"/>
      <c r="GCY1392" s="216"/>
      <c r="GCZ1392" s="105"/>
      <c r="GDA1392" s="178"/>
      <c r="GDB1392" s="178"/>
      <c r="GDC1392" s="213"/>
      <c r="GDD1392" s="178"/>
      <c r="GDE1392" s="213"/>
      <c r="GDF1392" s="178"/>
      <c r="GDG1392" s="213"/>
      <c r="GDH1392" s="178"/>
      <c r="GDI1392" s="213"/>
      <c r="GDJ1392" s="214"/>
      <c r="GDK1392" s="215"/>
      <c r="GDL1392" s="216"/>
      <c r="GDM1392" s="105"/>
      <c r="GDN1392" s="178"/>
      <c r="GDO1392" s="178"/>
      <c r="GDP1392" s="213"/>
      <c r="GDQ1392" s="178"/>
      <c r="GDR1392" s="213"/>
      <c r="GDS1392" s="178"/>
      <c r="GDT1392" s="213"/>
      <c r="GDU1392" s="178"/>
      <c r="GDV1392" s="213"/>
      <c r="GDW1392" s="214"/>
      <c r="GDX1392" s="215"/>
      <c r="GDY1392" s="216"/>
      <c r="GDZ1392" s="105"/>
      <c r="GEA1392" s="178"/>
      <c r="GEB1392" s="178"/>
      <c r="GEC1392" s="213"/>
      <c r="GED1392" s="178"/>
      <c r="GEE1392" s="213"/>
      <c r="GEF1392" s="178"/>
      <c r="GEG1392" s="213"/>
      <c r="GEH1392" s="178"/>
      <c r="GEI1392" s="213"/>
      <c r="GEJ1392" s="214"/>
      <c r="GEK1392" s="215"/>
      <c r="GEL1392" s="216"/>
      <c r="GEM1392" s="105"/>
      <c r="GEN1392" s="178"/>
      <c r="GEO1392" s="178"/>
      <c r="GEP1392" s="213"/>
      <c r="GEQ1392" s="178"/>
      <c r="GER1392" s="213"/>
      <c r="GES1392" s="178"/>
      <c r="GET1392" s="213"/>
      <c r="GEU1392" s="178"/>
      <c r="GEV1392" s="213"/>
      <c r="GEW1392" s="214"/>
      <c r="GEX1392" s="215"/>
      <c r="GEY1392" s="216"/>
      <c r="GEZ1392" s="105"/>
      <c r="GFA1392" s="178"/>
      <c r="GFB1392" s="178"/>
      <c r="GFC1392" s="213"/>
      <c r="GFD1392" s="178"/>
      <c r="GFE1392" s="213"/>
      <c r="GFF1392" s="178"/>
      <c r="GFG1392" s="213"/>
      <c r="GFH1392" s="178"/>
      <c r="GFI1392" s="213"/>
      <c r="GFJ1392" s="214"/>
      <c r="GFK1392" s="215"/>
      <c r="GFL1392" s="216"/>
      <c r="GFM1392" s="105"/>
      <c r="GFN1392" s="178"/>
      <c r="GFO1392" s="178"/>
      <c r="GFP1392" s="213"/>
      <c r="GFQ1392" s="178"/>
      <c r="GFR1392" s="213"/>
      <c r="GFS1392" s="178"/>
      <c r="GFT1392" s="213"/>
      <c r="GFU1392" s="178"/>
      <c r="GFV1392" s="213"/>
      <c r="GFW1392" s="214"/>
      <c r="GFX1392" s="215"/>
      <c r="GFY1392" s="216"/>
      <c r="GFZ1392" s="105"/>
      <c r="GGA1392" s="178"/>
      <c r="GGB1392" s="178"/>
      <c r="GGC1392" s="213"/>
      <c r="GGD1392" s="178"/>
      <c r="GGE1392" s="213"/>
      <c r="GGF1392" s="178"/>
      <c r="GGG1392" s="213"/>
      <c r="GGH1392" s="178"/>
      <c r="GGI1392" s="213"/>
      <c r="GGJ1392" s="214"/>
      <c r="GGK1392" s="215"/>
      <c r="GGL1392" s="216"/>
      <c r="GGM1392" s="105"/>
      <c r="GGN1392" s="178"/>
      <c r="GGO1392" s="178"/>
      <c r="GGP1392" s="213"/>
      <c r="GGQ1392" s="178"/>
      <c r="GGR1392" s="213"/>
      <c r="GGS1392" s="178"/>
      <c r="GGT1392" s="213"/>
      <c r="GGU1392" s="178"/>
      <c r="GGV1392" s="213"/>
      <c r="GGW1392" s="214"/>
      <c r="GGX1392" s="215"/>
      <c r="GGY1392" s="216"/>
      <c r="GGZ1392" s="105"/>
      <c r="GHA1392" s="178"/>
      <c r="GHB1392" s="178"/>
      <c r="GHC1392" s="213"/>
      <c r="GHD1392" s="178"/>
      <c r="GHE1392" s="213"/>
      <c r="GHF1392" s="178"/>
      <c r="GHG1392" s="213"/>
      <c r="GHH1392" s="178"/>
      <c r="GHI1392" s="213"/>
      <c r="GHJ1392" s="214"/>
      <c r="GHK1392" s="215"/>
      <c r="GHL1392" s="216"/>
      <c r="GHM1392" s="105"/>
      <c r="GHN1392" s="178"/>
      <c r="GHO1392" s="178"/>
      <c r="GHP1392" s="213"/>
      <c r="GHQ1392" s="178"/>
      <c r="GHR1392" s="213"/>
      <c r="GHS1392" s="178"/>
      <c r="GHT1392" s="213"/>
      <c r="GHU1392" s="178"/>
      <c r="GHV1392" s="213"/>
      <c r="GHW1392" s="214"/>
      <c r="GHX1392" s="215"/>
      <c r="GHY1392" s="216"/>
      <c r="GHZ1392" s="105"/>
      <c r="GIA1392" s="178"/>
      <c r="GIB1392" s="178"/>
      <c r="GIC1392" s="213"/>
      <c r="GID1392" s="178"/>
      <c r="GIE1392" s="213"/>
      <c r="GIF1392" s="178"/>
      <c r="GIG1392" s="213"/>
      <c r="GIH1392" s="178"/>
      <c r="GII1392" s="213"/>
      <c r="GIJ1392" s="214"/>
      <c r="GIK1392" s="215"/>
      <c r="GIL1392" s="216"/>
      <c r="GIM1392" s="105"/>
      <c r="GIN1392" s="178"/>
      <c r="GIO1392" s="178"/>
      <c r="GIP1392" s="213"/>
      <c r="GIQ1392" s="178"/>
      <c r="GIR1392" s="213"/>
      <c r="GIS1392" s="178"/>
      <c r="GIT1392" s="213"/>
      <c r="GIU1392" s="178"/>
      <c r="GIV1392" s="213"/>
      <c r="GIW1392" s="214"/>
      <c r="GIX1392" s="215"/>
      <c r="GIY1392" s="216"/>
      <c r="GIZ1392" s="105"/>
      <c r="GJA1392" s="178"/>
      <c r="GJB1392" s="178"/>
      <c r="GJC1392" s="213"/>
      <c r="GJD1392" s="178"/>
      <c r="GJE1392" s="213"/>
      <c r="GJF1392" s="178"/>
      <c r="GJG1392" s="213"/>
      <c r="GJH1392" s="178"/>
      <c r="GJI1392" s="213"/>
      <c r="GJJ1392" s="214"/>
      <c r="GJK1392" s="215"/>
      <c r="GJL1392" s="216"/>
      <c r="GJM1392" s="105"/>
      <c r="GJN1392" s="178"/>
      <c r="GJO1392" s="178"/>
      <c r="GJP1392" s="213"/>
      <c r="GJQ1392" s="178"/>
      <c r="GJR1392" s="213"/>
      <c r="GJS1392" s="178"/>
      <c r="GJT1392" s="213"/>
      <c r="GJU1392" s="178"/>
      <c r="GJV1392" s="213"/>
      <c r="GJW1392" s="214"/>
      <c r="GJX1392" s="215"/>
      <c r="GJY1392" s="216"/>
      <c r="GJZ1392" s="105"/>
      <c r="GKA1392" s="178"/>
      <c r="GKB1392" s="178"/>
      <c r="GKC1392" s="213"/>
      <c r="GKD1392" s="178"/>
      <c r="GKE1392" s="213"/>
      <c r="GKF1392" s="178"/>
      <c r="GKG1392" s="213"/>
      <c r="GKH1392" s="178"/>
      <c r="GKI1392" s="213"/>
      <c r="GKJ1392" s="214"/>
      <c r="GKK1392" s="215"/>
      <c r="GKL1392" s="216"/>
      <c r="GKM1392" s="105"/>
      <c r="GKN1392" s="178"/>
      <c r="GKO1392" s="178"/>
      <c r="GKP1392" s="213"/>
      <c r="GKQ1392" s="178"/>
      <c r="GKR1392" s="213"/>
      <c r="GKS1392" s="178"/>
      <c r="GKT1392" s="213"/>
      <c r="GKU1392" s="178"/>
      <c r="GKV1392" s="213"/>
      <c r="GKW1392" s="214"/>
      <c r="GKX1392" s="215"/>
      <c r="GKY1392" s="216"/>
      <c r="GKZ1392" s="105"/>
      <c r="GLA1392" s="178"/>
      <c r="GLB1392" s="178"/>
      <c r="GLC1392" s="213"/>
      <c r="GLD1392" s="178"/>
      <c r="GLE1392" s="213"/>
      <c r="GLF1392" s="178"/>
      <c r="GLG1392" s="213"/>
      <c r="GLH1392" s="178"/>
      <c r="GLI1392" s="213"/>
      <c r="GLJ1392" s="214"/>
      <c r="GLK1392" s="215"/>
      <c r="GLL1392" s="216"/>
      <c r="GLM1392" s="105"/>
      <c r="GLN1392" s="178"/>
      <c r="GLO1392" s="178"/>
      <c r="GLP1392" s="213"/>
      <c r="GLQ1392" s="178"/>
      <c r="GLR1392" s="213"/>
      <c r="GLS1392" s="178"/>
      <c r="GLT1392" s="213"/>
      <c r="GLU1392" s="178"/>
      <c r="GLV1392" s="213"/>
      <c r="GLW1392" s="214"/>
      <c r="GLX1392" s="215"/>
      <c r="GLY1392" s="216"/>
      <c r="GLZ1392" s="105"/>
      <c r="GMA1392" s="178"/>
      <c r="GMB1392" s="178"/>
      <c r="GMC1392" s="213"/>
      <c r="GMD1392" s="178"/>
      <c r="GME1392" s="213"/>
      <c r="GMF1392" s="178"/>
      <c r="GMG1392" s="213"/>
      <c r="GMH1392" s="178"/>
      <c r="GMI1392" s="213"/>
      <c r="GMJ1392" s="214"/>
      <c r="GMK1392" s="215"/>
      <c r="GML1392" s="216"/>
      <c r="GMM1392" s="105"/>
      <c r="GMN1392" s="178"/>
      <c r="GMO1392" s="178"/>
      <c r="GMP1392" s="213"/>
      <c r="GMQ1392" s="178"/>
      <c r="GMR1392" s="213"/>
      <c r="GMS1392" s="178"/>
      <c r="GMT1392" s="213"/>
      <c r="GMU1392" s="178"/>
      <c r="GMV1392" s="213"/>
      <c r="GMW1392" s="214"/>
      <c r="GMX1392" s="215"/>
      <c r="GMY1392" s="216"/>
      <c r="GMZ1392" s="105"/>
      <c r="GNA1392" s="178"/>
      <c r="GNB1392" s="178"/>
      <c r="GNC1392" s="213"/>
      <c r="GND1392" s="178"/>
      <c r="GNE1392" s="213"/>
      <c r="GNF1392" s="178"/>
      <c r="GNG1392" s="213"/>
      <c r="GNH1392" s="178"/>
      <c r="GNI1392" s="213"/>
      <c r="GNJ1392" s="214"/>
      <c r="GNK1392" s="215"/>
      <c r="GNL1392" s="216"/>
      <c r="GNM1392" s="105"/>
      <c r="GNN1392" s="178"/>
      <c r="GNO1392" s="178"/>
      <c r="GNP1392" s="213"/>
      <c r="GNQ1392" s="178"/>
      <c r="GNR1392" s="213"/>
      <c r="GNS1392" s="178"/>
      <c r="GNT1392" s="213"/>
      <c r="GNU1392" s="178"/>
      <c r="GNV1392" s="213"/>
      <c r="GNW1392" s="214"/>
      <c r="GNX1392" s="215"/>
      <c r="GNY1392" s="216"/>
      <c r="GNZ1392" s="105"/>
      <c r="GOA1392" s="178"/>
      <c r="GOB1392" s="178"/>
      <c r="GOC1392" s="213"/>
      <c r="GOD1392" s="178"/>
      <c r="GOE1392" s="213"/>
      <c r="GOF1392" s="178"/>
      <c r="GOG1392" s="213"/>
      <c r="GOH1392" s="178"/>
      <c r="GOI1392" s="213"/>
      <c r="GOJ1392" s="214"/>
      <c r="GOK1392" s="215"/>
      <c r="GOL1392" s="216"/>
      <c r="GOM1392" s="105"/>
      <c r="GON1392" s="178"/>
      <c r="GOO1392" s="178"/>
      <c r="GOP1392" s="213"/>
      <c r="GOQ1392" s="178"/>
      <c r="GOR1392" s="213"/>
      <c r="GOS1392" s="178"/>
      <c r="GOT1392" s="213"/>
      <c r="GOU1392" s="178"/>
      <c r="GOV1392" s="213"/>
      <c r="GOW1392" s="214"/>
      <c r="GOX1392" s="215"/>
      <c r="GOY1392" s="216"/>
      <c r="GOZ1392" s="105"/>
      <c r="GPA1392" s="178"/>
      <c r="GPB1392" s="178"/>
      <c r="GPC1392" s="213"/>
      <c r="GPD1392" s="178"/>
      <c r="GPE1392" s="213"/>
      <c r="GPF1392" s="178"/>
      <c r="GPG1392" s="213"/>
      <c r="GPH1392" s="178"/>
      <c r="GPI1392" s="213"/>
      <c r="GPJ1392" s="214"/>
      <c r="GPK1392" s="215"/>
      <c r="GPL1392" s="216"/>
      <c r="GPM1392" s="105"/>
      <c r="GPN1392" s="178"/>
      <c r="GPO1392" s="178"/>
      <c r="GPP1392" s="213"/>
      <c r="GPQ1392" s="178"/>
      <c r="GPR1392" s="213"/>
      <c r="GPS1392" s="178"/>
      <c r="GPT1392" s="213"/>
      <c r="GPU1392" s="178"/>
      <c r="GPV1392" s="213"/>
      <c r="GPW1392" s="214"/>
      <c r="GPX1392" s="215"/>
      <c r="GPY1392" s="216"/>
      <c r="GPZ1392" s="105"/>
      <c r="GQA1392" s="178"/>
      <c r="GQB1392" s="178"/>
      <c r="GQC1392" s="213"/>
      <c r="GQD1392" s="178"/>
      <c r="GQE1392" s="213"/>
      <c r="GQF1392" s="178"/>
      <c r="GQG1392" s="213"/>
      <c r="GQH1392" s="178"/>
      <c r="GQI1392" s="213"/>
      <c r="GQJ1392" s="214"/>
      <c r="GQK1392" s="215"/>
      <c r="GQL1392" s="216"/>
      <c r="GQM1392" s="105"/>
      <c r="GQN1392" s="178"/>
      <c r="GQO1392" s="178"/>
      <c r="GQP1392" s="213"/>
      <c r="GQQ1392" s="178"/>
      <c r="GQR1392" s="213"/>
      <c r="GQS1392" s="178"/>
      <c r="GQT1392" s="213"/>
      <c r="GQU1392" s="178"/>
      <c r="GQV1392" s="213"/>
      <c r="GQW1392" s="214"/>
      <c r="GQX1392" s="215"/>
      <c r="GQY1392" s="216"/>
      <c r="GQZ1392" s="105"/>
      <c r="GRA1392" s="178"/>
      <c r="GRB1392" s="178"/>
      <c r="GRC1392" s="213"/>
      <c r="GRD1392" s="178"/>
      <c r="GRE1392" s="213"/>
      <c r="GRF1392" s="178"/>
      <c r="GRG1392" s="213"/>
      <c r="GRH1392" s="178"/>
      <c r="GRI1392" s="213"/>
      <c r="GRJ1392" s="214"/>
      <c r="GRK1392" s="215"/>
      <c r="GRL1392" s="216"/>
      <c r="GRM1392" s="105"/>
      <c r="GRN1392" s="178"/>
      <c r="GRO1392" s="178"/>
      <c r="GRP1392" s="213"/>
      <c r="GRQ1392" s="178"/>
      <c r="GRR1392" s="213"/>
      <c r="GRS1392" s="178"/>
      <c r="GRT1392" s="213"/>
      <c r="GRU1392" s="178"/>
      <c r="GRV1392" s="213"/>
      <c r="GRW1392" s="214"/>
      <c r="GRX1392" s="215"/>
      <c r="GRY1392" s="216"/>
      <c r="GRZ1392" s="105"/>
      <c r="GSA1392" s="178"/>
      <c r="GSB1392" s="178"/>
      <c r="GSC1392" s="213"/>
      <c r="GSD1392" s="178"/>
      <c r="GSE1392" s="213"/>
      <c r="GSF1392" s="178"/>
      <c r="GSG1392" s="213"/>
      <c r="GSH1392" s="178"/>
      <c r="GSI1392" s="213"/>
      <c r="GSJ1392" s="214"/>
      <c r="GSK1392" s="215"/>
      <c r="GSL1392" s="216"/>
      <c r="GSM1392" s="105"/>
      <c r="GSN1392" s="178"/>
      <c r="GSO1392" s="178"/>
      <c r="GSP1392" s="213"/>
      <c r="GSQ1392" s="178"/>
      <c r="GSR1392" s="213"/>
      <c r="GSS1392" s="178"/>
      <c r="GST1392" s="213"/>
      <c r="GSU1392" s="178"/>
      <c r="GSV1392" s="213"/>
      <c r="GSW1392" s="214"/>
      <c r="GSX1392" s="215"/>
      <c r="GSY1392" s="216"/>
      <c r="GSZ1392" s="105"/>
      <c r="GTA1392" s="178"/>
      <c r="GTB1392" s="178"/>
      <c r="GTC1392" s="213"/>
      <c r="GTD1392" s="178"/>
      <c r="GTE1392" s="213"/>
      <c r="GTF1392" s="178"/>
      <c r="GTG1392" s="213"/>
      <c r="GTH1392" s="178"/>
      <c r="GTI1392" s="213"/>
      <c r="GTJ1392" s="214"/>
      <c r="GTK1392" s="215"/>
      <c r="GTL1392" s="216"/>
      <c r="GTM1392" s="105"/>
      <c r="GTN1392" s="178"/>
      <c r="GTO1392" s="178"/>
      <c r="GTP1392" s="213"/>
      <c r="GTQ1392" s="178"/>
      <c r="GTR1392" s="213"/>
      <c r="GTS1392" s="178"/>
      <c r="GTT1392" s="213"/>
      <c r="GTU1392" s="178"/>
      <c r="GTV1392" s="213"/>
      <c r="GTW1392" s="214"/>
      <c r="GTX1392" s="215"/>
      <c r="GTY1392" s="216"/>
      <c r="GTZ1392" s="105"/>
      <c r="GUA1392" s="178"/>
      <c r="GUB1392" s="178"/>
      <c r="GUC1392" s="213"/>
      <c r="GUD1392" s="178"/>
      <c r="GUE1392" s="213"/>
      <c r="GUF1392" s="178"/>
      <c r="GUG1392" s="213"/>
      <c r="GUH1392" s="178"/>
      <c r="GUI1392" s="213"/>
      <c r="GUJ1392" s="214"/>
      <c r="GUK1392" s="215"/>
      <c r="GUL1392" s="216"/>
      <c r="GUM1392" s="105"/>
      <c r="GUN1392" s="178"/>
      <c r="GUO1392" s="178"/>
      <c r="GUP1392" s="213"/>
      <c r="GUQ1392" s="178"/>
      <c r="GUR1392" s="213"/>
      <c r="GUS1392" s="178"/>
      <c r="GUT1392" s="213"/>
      <c r="GUU1392" s="178"/>
      <c r="GUV1392" s="213"/>
      <c r="GUW1392" s="214"/>
      <c r="GUX1392" s="215"/>
      <c r="GUY1392" s="216"/>
      <c r="GUZ1392" s="105"/>
      <c r="GVA1392" s="178"/>
      <c r="GVB1392" s="178"/>
      <c r="GVC1392" s="213"/>
      <c r="GVD1392" s="178"/>
      <c r="GVE1392" s="213"/>
      <c r="GVF1392" s="178"/>
      <c r="GVG1392" s="213"/>
      <c r="GVH1392" s="178"/>
      <c r="GVI1392" s="213"/>
      <c r="GVJ1392" s="214"/>
      <c r="GVK1392" s="215"/>
      <c r="GVL1392" s="216"/>
      <c r="GVM1392" s="105"/>
      <c r="GVN1392" s="178"/>
      <c r="GVO1392" s="178"/>
      <c r="GVP1392" s="213"/>
      <c r="GVQ1392" s="178"/>
      <c r="GVR1392" s="213"/>
      <c r="GVS1392" s="178"/>
      <c r="GVT1392" s="213"/>
      <c r="GVU1392" s="178"/>
      <c r="GVV1392" s="213"/>
      <c r="GVW1392" s="214"/>
      <c r="GVX1392" s="215"/>
      <c r="GVY1392" s="216"/>
      <c r="GVZ1392" s="105"/>
      <c r="GWA1392" s="178"/>
      <c r="GWB1392" s="178"/>
      <c r="GWC1392" s="213"/>
      <c r="GWD1392" s="178"/>
      <c r="GWE1392" s="213"/>
      <c r="GWF1392" s="178"/>
      <c r="GWG1392" s="213"/>
      <c r="GWH1392" s="178"/>
      <c r="GWI1392" s="213"/>
      <c r="GWJ1392" s="214"/>
      <c r="GWK1392" s="215"/>
      <c r="GWL1392" s="216"/>
      <c r="GWM1392" s="105"/>
      <c r="GWN1392" s="178"/>
      <c r="GWO1392" s="178"/>
      <c r="GWP1392" s="213"/>
      <c r="GWQ1392" s="178"/>
      <c r="GWR1392" s="213"/>
      <c r="GWS1392" s="178"/>
      <c r="GWT1392" s="213"/>
      <c r="GWU1392" s="178"/>
      <c r="GWV1392" s="213"/>
      <c r="GWW1392" s="214"/>
      <c r="GWX1392" s="215"/>
      <c r="GWY1392" s="216"/>
      <c r="GWZ1392" s="105"/>
      <c r="GXA1392" s="178"/>
      <c r="GXB1392" s="178"/>
      <c r="GXC1392" s="213"/>
      <c r="GXD1392" s="178"/>
      <c r="GXE1392" s="213"/>
      <c r="GXF1392" s="178"/>
      <c r="GXG1392" s="213"/>
      <c r="GXH1392" s="178"/>
      <c r="GXI1392" s="213"/>
      <c r="GXJ1392" s="214"/>
      <c r="GXK1392" s="215"/>
      <c r="GXL1392" s="216"/>
      <c r="GXM1392" s="105"/>
      <c r="GXN1392" s="178"/>
      <c r="GXO1392" s="178"/>
      <c r="GXP1392" s="213"/>
      <c r="GXQ1392" s="178"/>
      <c r="GXR1392" s="213"/>
      <c r="GXS1392" s="178"/>
      <c r="GXT1392" s="213"/>
      <c r="GXU1392" s="178"/>
      <c r="GXV1392" s="213"/>
      <c r="GXW1392" s="214"/>
      <c r="GXX1392" s="215"/>
      <c r="GXY1392" s="216"/>
      <c r="GXZ1392" s="105"/>
      <c r="GYA1392" s="178"/>
      <c r="GYB1392" s="178"/>
      <c r="GYC1392" s="213"/>
      <c r="GYD1392" s="178"/>
      <c r="GYE1392" s="213"/>
      <c r="GYF1392" s="178"/>
      <c r="GYG1392" s="213"/>
      <c r="GYH1392" s="178"/>
      <c r="GYI1392" s="213"/>
      <c r="GYJ1392" s="214"/>
      <c r="GYK1392" s="215"/>
      <c r="GYL1392" s="216"/>
      <c r="GYM1392" s="105"/>
      <c r="GYN1392" s="178"/>
      <c r="GYO1392" s="178"/>
      <c r="GYP1392" s="213"/>
      <c r="GYQ1392" s="178"/>
      <c r="GYR1392" s="213"/>
      <c r="GYS1392" s="178"/>
      <c r="GYT1392" s="213"/>
      <c r="GYU1392" s="178"/>
      <c r="GYV1392" s="213"/>
      <c r="GYW1392" s="214"/>
      <c r="GYX1392" s="215"/>
      <c r="GYY1392" s="216"/>
      <c r="GYZ1392" s="105"/>
      <c r="GZA1392" s="178"/>
      <c r="GZB1392" s="178"/>
      <c r="GZC1392" s="213"/>
      <c r="GZD1392" s="178"/>
      <c r="GZE1392" s="213"/>
      <c r="GZF1392" s="178"/>
      <c r="GZG1392" s="213"/>
      <c r="GZH1392" s="178"/>
      <c r="GZI1392" s="213"/>
      <c r="GZJ1392" s="214"/>
      <c r="GZK1392" s="215"/>
      <c r="GZL1392" s="216"/>
      <c r="GZM1392" s="105"/>
      <c r="GZN1392" s="178"/>
      <c r="GZO1392" s="178"/>
      <c r="GZP1392" s="213"/>
      <c r="GZQ1392" s="178"/>
      <c r="GZR1392" s="213"/>
      <c r="GZS1392" s="178"/>
      <c r="GZT1392" s="213"/>
      <c r="GZU1392" s="178"/>
      <c r="GZV1392" s="213"/>
      <c r="GZW1392" s="214"/>
      <c r="GZX1392" s="215"/>
      <c r="GZY1392" s="216"/>
      <c r="GZZ1392" s="105"/>
      <c r="HAA1392" s="178"/>
      <c r="HAB1392" s="178"/>
      <c r="HAC1392" s="213"/>
      <c r="HAD1392" s="178"/>
      <c r="HAE1392" s="213"/>
      <c r="HAF1392" s="178"/>
      <c r="HAG1392" s="213"/>
      <c r="HAH1392" s="178"/>
      <c r="HAI1392" s="213"/>
      <c r="HAJ1392" s="214"/>
      <c r="HAK1392" s="215"/>
      <c r="HAL1392" s="216"/>
      <c r="HAM1392" s="105"/>
      <c r="HAN1392" s="178"/>
      <c r="HAO1392" s="178"/>
      <c r="HAP1392" s="213"/>
      <c r="HAQ1392" s="178"/>
      <c r="HAR1392" s="213"/>
      <c r="HAS1392" s="178"/>
      <c r="HAT1392" s="213"/>
      <c r="HAU1392" s="178"/>
      <c r="HAV1392" s="213"/>
      <c r="HAW1392" s="214"/>
      <c r="HAX1392" s="215"/>
      <c r="HAY1392" s="216"/>
      <c r="HAZ1392" s="105"/>
      <c r="HBA1392" s="178"/>
      <c r="HBB1392" s="178"/>
      <c r="HBC1392" s="213"/>
      <c r="HBD1392" s="178"/>
      <c r="HBE1392" s="213"/>
      <c r="HBF1392" s="178"/>
      <c r="HBG1392" s="213"/>
      <c r="HBH1392" s="178"/>
      <c r="HBI1392" s="213"/>
      <c r="HBJ1392" s="214"/>
      <c r="HBK1392" s="215"/>
      <c r="HBL1392" s="216"/>
      <c r="HBM1392" s="105"/>
      <c r="HBN1392" s="178"/>
      <c r="HBO1392" s="178"/>
      <c r="HBP1392" s="213"/>
      <c r="HBQ1392" s="178"/>
      <c r="HBR1392" s="213"/>
      <c r="HBS1392" s="178"/>
      <c r="HBT1392" s="213"/>
      <c r="HBU1392" s="178"/>
      <c r="HBV1392" s="213"/>
      <c r="HBW1392" s="214"/>
      <c r="HBX1392" s="215"/>
      <c r="HBY1392" s="216"/>
      <c r="HBZ1392" s="105"/>
      <c r="HCA1392" s="178"/>
      <c r="HCB1392" s="178"/>
      <c r="HCC1392" s="213"/>
      <c r="HCD1392" s="178"/>
      <c r="HCE1392" s="213"/>
      <c r="HCF1392" s="178"/>
      <c r="HCG1392" s="213"/>
      <c r="HCH1392" s="178"/>
      <c r="HCI1392" s="213"/>
      <c r="HCJ1392" s="214"/>
      <c r="HCK1392" s="215"/>
      <c r="HCL1392" s="216"/>
      <c r="HCM1392" s="105"/>
      <c r="HCN1392" s="178"/>
      <c r="HCO1392" s="178"/>
      <c r="HCP1392" s="213"/>
      <c r="HCQ1392" s="178"/>
      <c r="HCR1392" s="213"/>
      <c r="HCS1392" s="178"/>
      <c r="HCT1392" s="213"/>
      <c r="HCU1392" s="178"/>
      <c r="HCV1392" s="213"/>
      <c r="HCW1392" s="214"/>
      <c r="HCX1392" s="215"/>
      <c r="HCY1392" s="216"/>
      <c r="HCZ1392" s="105"/>
      <c r="HDA1392" s="178"/>
      <c r="HDB1392" s="178"/>
      <c r="HDC1392" s="213"/>
      <c r="HDD1392" s="178"/>
      <c r="HDE1392" s="213"/>
      <c r="HDF1392" s="178"/>
      <c r="HDG1392" s="213"/>
      <c r="HDH1392" s="178"/>
      <c r="HDI1392" s="213"/>
      <c r="HDJ1392" s="214"/>
      <c r="HDK1392" s="215"/>
      <c r="HDL1392" s="216"/>
      <c r="HDM1392" s="105"/>
      <c r="HDN1392" s="178"/>
      <c r="HDO1392" s="178"/>
      <c r="HDP1392" s="213"/>
      <c r="HDQ1392" s="178"/>
      <c r="HDR1392" s="213"/>
      <c r="HDS1392" s="178"/>
      <c r="HDT1392" s="213"/>
      <c r="HDU1392" s="178"/>
      <c r="HDV1392" s="213"/>
      <c r="HDW1392" s="214"/>
      <c r="HDX1392" s="215"/>
      <c r="HDY1392" s="216"/>
      <c r="HDZ1392" s="105"/>
      <c r="HEA1392" s="178"/>
      <c r="HEB1392" s="178"/>
      <c r="HEC1392" s="213"/>
      <c r="HED1392" s="178"/>
      <c r="HEE1392" s="213"/>
      <c r="HEF1392" s="178"/>
      <c r="HEG1392" s="213"/>
      <c r="HEH1392" s="178"/>
      <c r="HEI1392" s="213"/>
      <c r="HEJ1392" s="214"/>
      <c r="HEK1392" s="215"/>
      <c r="HEL1392" s="216"/>
      <c r="HEM1392" s="105"/>
      <c r="HEN1392" s="178"/>
      <c r="HEO1392" s="178"/>
      <c r="HEP1392" s="213"/>
      <c r="HEQ1392" s="178"/>
      <c r="HER1392" s="213"/>
      <c r="HES1392" s="178"/>
      <c r="HET1392" s="213"/>
      <c r="HEU1392" s="178"/>
      <c r="HEV1392" s="213"/>
      <c r="HEW1392" s="214"/>
      <c r="HEX1392" s="215"/>
      <c r="HEY1392" s="216"/>
      <c r="HEZ1392" s="105"/>
      <c r="HFA1392" s="178"/>
      <c r="HFB1392" s="178"/>
      <c r="HFC1392" s="213"/>
      <c r="HFD1392" s="178"/>
      <c r="HFE1392" s="213"/>
      <c r="HFF1392" s="178"/>
      <c r="HFG1392" s="213"/>
      <c r="HFH1392" s="178"/>
      <c r="HFI1392" s="213"/>
      <c r="HFJ1392" s="214"/>
      <c r="HFK1392" s="215"/>
      <c r="HFL1392" s="216"/>
      <c r="HFM1392" s="105"/>
      <c r="HFN1392" s="178"/>
      <c r="HFO1392" s="178"/>
      <c r="HFP1392" s="213"/>
      <c r="HFQ1392" s="178"/>
      <c r="HFR1392" s="213"/>
      <c r="HFS1392" s="178"/>
      <c r="HFT1392" s="213"/>
      <c r="HFU1392" s="178"/>
      <c r="HFV1392" s="213"/>
      <c r="HFW1392" s="214"/>
      <c r="HFX1392" s="215"/>
      <c r="HFY1392" s="216"/>
      <c r="HFZ1392" s="105"/>
      <c r="HGA1392" s="178"/>
      <c r="HGB1392" s="178"/>
      <c r="HGC1392" s="213"/>
      <c r="HGD1392" s="178"/>
      <c r="HGE1392" s="213"/>
      <c r="HGF1392" s="178"/>
      <c r="HGG1392" s="213"/>
      <c r="HGH1392" s="178"/>
      <c r="HGI1392" s="213"/>
      <c r="HGJ1392" s="214"/>
      <c r="HGK1392" s="215"/>
      <c r="HGL1392" s="216"/>
      <c r="HGM1392" s="105"/>
      <c r="HGN1392" s="178"/>
      <c r="HGO1392" s="178"/>
      <c r="HGP1392" s="213"/>
      <c r="HGQ1392" s="178"/>
      <c r="HGR1392" s="213"/>
      <c r="HGS1392" s="178"/>
      <c r="HGT1392" s="213"/>
      <c r="HGU1392" s="178"/>
      <c r="HGV1392" s="213"/>
      <c r="HGW1392" s="214"/>
      <c r="HGX1392" s="215"/>
      <c r="HGY1392" s="216"/>
      <c r="HGZ1392" s="105"/>
      <c r="HHA1392" s="178"/>
      <c r="HHB1392" s="178"/>
      <c r="HHC1392" s="213"/>
      <c r="HHD1392" s="178"/>
      <c r="HHE1392" s="213"/>
      <c r="HHF1392" s="178"/>
      <c r="HHG1392" s="213"/>
      <c r="HHH1392" s="178"/>
      <c r="HHI1392" s="213"/>
      <c r="HHJ1392" s="214"/>
      <c r="HHK1392" s="215"/>
      <c r="HHL1392" s="216"/>
      <c r="HHM1392" s="105"/>
      <c r="HHN1392" s="178"/>
      <c r="HHO1392" s="178"/>
      <c r="HHP1392" s="213"/>
      <c r="HHQ1392" s="178"/>
      <c r="HHR1392" s="213"/>
      <c r="HHS1392" s="178"/>
      <c r="HHT1392" s="213"/>
      <c r="HHU1392" s="178"/>
      <c r="HHV1392" s="213"/>
      <c r="HHW1392" s="214"/>
      <c r="HHX1392" s="215"/>
      <c r="HHY1392" s="216"/>
      <c r="HHZ1392" s="105"/>
      <c r="HIA1392" s="178"/>
      <c r="HIB1392" s="178"/>
      <c r="HIC1392" s="213"/>
      <c r="HID1392" s="178"/>
      <c r="HIE1392" s="213"/>
      <c r="HIF1392" s="178"/>
      <c r="HIG1392" s="213"/>
      <c r="HIH1392" s="178"/>
      <c r="HII1392" s="213"/>
      <c r="HIJ1392" s="214"/>
      <c r="HIK1392" s="215"/>
      <c r="HIL1392" s="216"/>
      <c r="HIM1392" s="105"/>
      <c r="HIN1392" s="178"/>
      <c r="HIO1392" s="178"/>
      <c r="HIP1392" s="213"/>
      <c r="HIQ1392" s="178"/>
      <c r="HIR1392" s="213"/>
      <c r="HIS1392" s="178"/>
      <c r="HIT1392" s="213"/>
      <c r="HIU1392" s="178"/>
      <c r="HIV1392" s="213"/>
      <c r="HIW1392" s="214"/>
      <c r="HIX1392" s="215"/>
      <c r="HIY1392" s="216"/>
      <c r="HIZ1392" s="105"/>
      <c r="HJA1392" s="178"/>
      <c r="HJB1392" s="178"/>
      <c r="HJC1392" s="213"/>
      <c r="HJD1392" s="178"/>
      <c r="HJE1392" s="213"/>
      <c r="HJF1392" s="178"/>
      <c r="HJG1392" s="213"/>
      <c r="HJH1392" s="178"/>
      <c r="HJI1392" s="213"/>
      <c r="HJJ1392" s="214"/>
      <c r="HJK1392" s="215"/>
      <c r="HJL1392" s="216"/>
      <c r="HJM1392" s="105"/>
      <c r="HJN1392" s="178"/>
      <c r="HJO1392" s="178"/>
      <c r="HJP1392" s="213"/>
      <c r="HJQ1392" s="178"/>
      <c r="HJR1392" s="213"/>
      <c r="HJS1392" s="178"/>
      <c r="HJT1392" s="213"/>
      <c r="HJU1392" s="178"/>
      <c r="HJV1392" s="213"/>
      <c r="HJW1392" s="214"/>
      <c r="HJX1392" s="215"/>
      <c r="HJY1392" s="216"/>
      <c r="HJZ1392" s="105"/>
      <c r="HKA1392" s="178"/>
      <c r="HKB1392" s="178"/>
      <c r="HKC1392" s="213"/>
      <c r="HKD1392" s="178"/>
      <c r="HKE1392" s="213"/>
      <c r="HKF1392" s="178"/>
      <c r="HKG1392" s="213"/>
      <c r="HKH1392" s="178"/>
      <c r="HKI1392" s="213"/>
      <c r="HKJ1392" s="214"/>
      <c r="HKK1392" s="215"/>
      <c r="HKL1392" s="216"/>
      <c r="HKM1392" s="105"/>
      <c r="HKN1392" s="178"/>
      <c r="HKO1392" s="178"/>
      <c r="HKP1392" s="213"/>
      <c r="HKQ1392" s="178"/>
      <c r="HKR1392" s="213"/>
      <c r="HKS1392" s="178"/>
      <c r="HKT1392" s="213"/>
      <c r="HKU1392" s="178"/>
      <c r="HKV1392" s="213"/>
      <c r="HKW1392" s="214"/>
      <c r="HKX1392" s="215"/>
      <c r="HKY1392" s="216"/>
      <c r="HKZ1392" s="105"/>
      <c r="HLA1392" s="178"/>
      <c r="HLB1392" s="178"/>
      <c r="HLC1392" s="213"/>
      <c r="HLD1392" s="178"/>
      <c r="HLE1392" s="213"/>
      <c r="HLF1392" s="178"/>
      <c r="HLG1392" s="213"/>
      <c r="HLH1392" s="178"/>
      <c r="HLI1392" s="213"/>
      <c r="HLJ1392" s="214"/>
      <c r="HLK1392" s="215"/>
      <c r="HLL1392" s="216"/>
      <c r="HLM1392" s="105"/>
      <c r="HLN1392" s="178"/>
      <c r="HLO1392" s="178"/>
      <c r="HLP1392" s="213"/>
      <c r="HLQ1392" s="178"/>
      <c r="HLR1392" s="213"/>
      <c r="HLS1392" s="178"/>
      <c r="HLT1392" s="213"/>
      <c r="HLU1392" s="178"/>
      <c r="HLV1392" s="213"/>
      <c r="HLW1392" s="214"/>
      <c r="HLX1392" s="215"/>
      <c r="HLY1392" s="216"/>
      <c r="HLZ1392" s="105"/>
      <c r="HMA1392" s="178"/>
      <c r="HMB1392" s="178"/>
      <c r="HMC1392" s="213"/>
      <c r="HMD1392" s="178"/>
      <c r="HME1392" s="213"/>
      <c r="HMF1392" s="178"/>
      <c r="HMG1392" s="213"/>
      <c r="HMH1392" s="178"/>
      <c r="HMI1392" s="213"/>
      <c r="HMJ1392" s="214"/>
      <c r="HMK1392" s="215"/>
      <c r="HML1392" s="216"/>
      <c r="HMM1392" s="105"/>
      <c r="HMN1392" s="178"/>
      <c r="HMO1392" s="178"/>
      <c r="HMP1392" s="213"/>
      <c r="HMQ1392" s="178"/>
      <c r="HMR1392" s="213"/>
      <c r="HMS1392" s="178"/>
      <c r="HMT1392" s="213"/>
      <c r="HMU1392" s="178"/>
      <c r="HMV1392" s="213"/>
      <c r="HMW1392" s="214"/>
      <c r="HMX1392" s="215"/>
      <c r="HMY1392" s="216"/>
      <c r="HMZ1392" s="105"/>
      <c r="HNA1392" s="178"/>
      <c r="HNB1392" s="178"/>
      <c r="HNC1392" s="213"/>
      <c r="HND1392" s="178"/>
      <c r="HNE1392" s="213"/>
      <c r="HNF1392" s="178"/>
      <c r="HNG1392" s="213"/>
      <c r="HNH1392" s="178"/>
      <c r="HNI1392" s="213"/>
      <c r="HNJ1392" s="214"/>
      <c r="HNK1392" s="215"/>
      <c r="HNL1392" s="216"/>
      <c r="HNM1392" s="105"/>
      <c r="HNN1392" s="178"/>
      <c r="HNO1392" s="178"/>
      <c r="HNP1392" s="213"/>
      <c r="HNQ1392" s="178"/>
      <c r="HNR1392" s="213"/>
      <c r="HNS1392" s="178"/>
      <c r="HNT1392" s="213"/>
      <c r="HNU1392" s="178"/>
      <c r="HNV1392" s="213"/>
      <c r="HNW1392" s="214"/>
      <c r="HNX1392" s="215"/>
      <c r="HNY1392" s="216"/>
      <c r="HNZ1392" s="105"/>
      <c r="HOA1392" s="178"/>
      <c r="HOB1392" s="178"/>
      <c r="HOC1392" s="213"/>
      <c r="HOD1392" s="178"/>
      <c r="HOE1392" s="213"/>
      <c r="HOF1392" s="178"/>
      <c r="HOG1392" s="213"/>
      <c r="HOH1392" s="178"/>
      <c r="HOI1392" s="213"/>
      <c r="HOJ1392" s="214"/>
      <c r="HOK1392" s="215"/>
      <c r="HOL1392" s="216"/>
      <c r="HOM1392" s="105"/>
      <c r="HON1392" s="178"/>
      <c r="HOO1392" s="178"/>
      <c r="HOP1392" s="213"/>
      <c r="HOQ1392" s="178"/>
      <c r="HOR1392" s="213"/>
      <c r="HOS1392" s="178"/>
      <c r="HOT1392" s="213"/>
      <c r="HOU1392" s="178"/>
      <c r="HOV1392" s="213"/>
      <c r="HOW1392" s="214"/>
      <c r="HOX1392" s="215"/>
      <c r="HOY1392" s="216"/>
      <c r="HOZ1392" s="105"/>
      <c r="HPA1392" s="178"/>
      <c r="HPB1392" s="178"/>
      <c r="HPC1392" s="213"/>
      <c r="HPD1392" s="178"/>
      <c r="HPE1392" s="213"/>
      <c r="HPF1392" s="178"/>
      <c r="HPG1392" s="213"/>
      <c r="HPH1392" s="178"/>
      <c r="HPI1392" s="213"/>
      <c r="HPJ1392" s="214"/>
      <c r="HPK1392" s="215"/>
      <c r="HPL1392" s="216"/>
      <c r="HPM1392" s="105"/>
      <c r="HPN1392" s="178"/>
      <c r="HPO1392" s="178"/>
      <c r="HPP1392" s="213"/>
      <c r="HPQ1392" s="178"/>
      <c r="HPR1392" s="213"/>
      <c r="HPS1392" s="178"/>
      <c r="HPT1392" s="213"/>
      <c r="HPU1392" s="178"/>
      <c r="HPV1392" s="213"/>
      <c r="HPW1392" s="214"/>
      <c r="HPX1392" s="215"/>
      <c r="HPY1392" s="216"/>
      <c r="HPZ1392" s="105"/>
      <c r="HQA1392" s="178"/>
      <c r="HQB1392" s="178"/>
      <c r="HQC1392" s="213"/>
      <c r="HQD1392" s="178"/>
      <c r="HQE1392" s="213"/>
      <c r="HQF1392" s="178"/>
      <c r="HQG1392" s="213"/>
      <c r="HQH1392" s="178"/>
      <c r="HQI1392" s="213"/>
      <c r="HQJ1392" s="214"/>
      <c r="HQK1392" s="215"/>
      <c r="HQL1392" s="216"/>
      <c r="HQM1392" s="105"/>
      <c r="HQN1392" s="178"/>
      <c r="HQO1392" s="178"/>
      <c r="HQP1392" s="213"/>
      <c r="HQQ1392" s="178"/>
      <c r="HQR1392" s="213"/>
      <c r="HQS1392" s="178"/>
      <c r="HQT1392" s="213"/>
      <c r="HQU1392" s="178"/>
      <c r="HQV1392" s="213"/>
      <c r="HQW1392" s="214"/>
      <c r="HQX1392" s="215"/>
      <c r="HQY1392" s="216"/>
      <c r="HQZ1392" s="105"/>
      <c r="HRA1392" s="178"/>
      <c r="HRB1392" s="178"/>
      <c r="HRC1392" s="213"/>
      <c r="HRD1392" s="178"/>
      <c r="HRE1392" s="213"/>
      <c r="HRF1392" s="178"/>
      <c r="HRG1392" s="213"/>
      <c r="HRH1392" s="178"/>
      <c r="HRI1392" s="213"/>
      <c r="HRJ1392" s="214"/>
      <c r="HRK1392" s="215"/>
      <c r="HRL1392" s="216"/>
      <c r="HRM1392" s="105"/>
      <c r="HRN1392" s="178"/>
      <c r="HRO1392" s="178"/>
      <c r="HRP1392" s="213"/>
      <c r="HRQ1392" s="178"/>
      <c r="HRR1392" s="213"/>
      <c r="HRS1392" s="178"/>
      <c r="HRT1392" s="213"/>
      <c r="HRU1392" s="178"/>
      <c r="HRV1392" s="213"/>
      <c r="HRW1392" s="214"/>
      <c r="HRX1392" s="215"/>
      <c r="HRY1392" s="216"/>
      <c r="HRZ1392" s="105"/>
      <c r="HSA1392" s="178"/>
      <c r="HSB1392" s="178"/>
      <c r="HSC1392" s="213"/>
      <c r="HSD1392" s="178"/>
      <c r="HSE1392" s="213"/>
      <c r="HSF1392" s="178"/>
      <c r="HSG1392" s="213"/>
      <c r="HSH1392" s="178"/>
      <c r="HSI1392" s="213"/>
      <c r="HSJ1392" s="214"/>
      <c r="HSK1392" s="215"/>
      <c r="HSL1392" s="216"/>
      <c r="HSM1392" s="105"/>
      <c r="HSN1392" s="178"/>
      <c r="HSO1392" s="178"/>
      <c r="HSP1392" s="213"/>
      <c r="HSQ1392" s="178"/>
      <c r="HSR1392" s="213"/>
      <c r="HSS1392" s="178"/>
      <c r="HST1392" s="213"/>
      <c r="HSU1392" s="178"/>
      <c r="HSV1392" s="213"/>
      <c r="HSW1392" s="214"/>
      <c r="HSX1392" s="215"/>
      <c r="HSY1392" s="216"/>
      <c r="HSZ1392" s="105"/>
      <c r="HTA1392" s="178"/>
      <c r="HTB1392" s="178"/>
      <c r="HTC1392" s="213"/>
      <c r="HTD1392" s="178"/>
      <c r="HTE1392" s="213"/>
      <c r="HTF1392" s="178"/>
      <c r="HTG1392" s="213"/>
      <c r="HTH1392" s="178"/>
      <c r="HTI1392" s="213"/>
      <c r="HTJ1392" s="214"/>
      <c r="HTK1392" s="215"/>
      <c r="HTL1392" s="216"/>
      <c r="HTM1392" s="105"/>
      <c r="HTN1392" s="178"/>
      <c r="HTO1392" s="178"/>
      <c r="HTP1392" s="213"/>
      <c r="HTQ1392" s="178"/>
      <c r="HTR1392" s="213"/>
      <c r="HTS1392" s="178"/>
      <c r="HTT1392" s="213"/>
      <c r="HTU1392" s="178"/>
      <c r="HTV1392" s="213"/>
      <c r="HTW1392" s="214"/>
      <c r="HTX1392" s="215"/>
      <c r="HTY1392" s="216"/>
      <c r="HTZ1392" s="105"/>
      <c r="HUA1392" s="178"/>
      <c r="HUB1392" s="178"/>
      <c r="HUC1392" s="213"/>
      <c r="HUD1392" s="178"/>
      <c r="HUE1392" s="213"/>
      <c r="HUF1392" s="178"/>
      <c r="HUG1392" s="213"/>
      <c r="HUH1392" s="178"/>
      <c r="HUI1392" s="213"/>
      <c r="HUJ1392" s="214"/>
      <c r="HUK1392" s="215"/>
      <c r="HUL1392" s="216"/>
      <c r="HUM1392" s="105"/>
      <c r="HUN1392" s="178"/>
      <c r="HUO1392" s="178"/>
      <c r="HUP1392" s="213"/>
      <c r="HUQ1392" s="178"/>
      <c r="HUR1392" s="213"/>
      <c r="HUS1392" s="178"/>
      <c r="HUT1392" s="213"/>
      <c r="HUU1392" s="178"/>
      <c r="HUV1392" s="213"/>
      <c r="HUW1392" s="214"/>
      <c r="HUX1392" s="215"/>
      <c r="HUY1392" s="216"/>
      <c r="HUZ1392" s="105"/>
      <c r="HVA1392" s="178"/>
      <c r="HVB1392" s="178"/>
      <c r="HVC1392" s="213"/>
      <c r="HVD1392" s="178"/>
      <c r="HVE1392" s="213"/>
      <c r="HVF1392" s="178"/>
      <c r="HVG1392" s="213"/>
      <c r="HVH1392" s="178"/>
      <c r="HVI1392" s="213"/>
      <c r="HVJ1392" s="214"/>
      <c r="HVK1392" s="215"/>
      <c r="HVL1392" s="216"/>
      <c r="HVM1392" s="105"/>
      <c r="HVN1392" s="178"/>
      <c r="HVO1392" s="178"/>
      <c r="HVP1392" s="213"/>
      <c r="HVQ1392" s="178"/>
      <c r="HVR1392" s="213"/>
      <c r="HVS1392" s="178"/>
      <c r="HVT1392" s="213"/>
      <c r="HVU1392" s="178"/>
      <c r="HVV1392" s="213"/>
      <c r="HVW1392" s="214"/>
      <c r="HVX1392" s="215"/>
      <c r="HVY1392" s="216"/>
      <c r="HVZ1392" s="105"/>
      <c r="HWA1392" s="178"/>
      <c r="HWB1392" s="178"/>
      <c r="HWC1392" s="213"/>
      <c r="HWD1392" s="178"/>
      <c r="HWE1392" s="213"/>
      <c r="HWF1392" s="178"/>
      <c r="HWG1392" s="213"/>
      <c r="HWH1392" s="178"/>
      <c r="HWI1392" s="213"/>
      <c r="HWJ1392" s="214"/>
      <c r="HWK1392" s="215"/>
      <c r="HWL1392" s="216"/>
      <c r="HWM1392" s="105"/>
      <c r="HWN1392" s="178"/>
      <c r="HWO1392" s="178"/>
      <c r="HWP1392" s="213"/>
      <c r="HWQ1392" s="178"/>
      <c r="HWR1392" s="213"/>
      <c r="HWS1392" s="178"/>
      <c r="HWT1392" s="213"/>
      <c r="HWU1392" s="178"/>
      <c r="HWV1392" s="213"/>
      <c r="HWW1392" s="214"/>
      <c r="HWX1392" s="215"/>
      <c r="HWY1392" s="216"/>
      <c r="HWZ1392" s="105"/>
      <c r="HXA1392" s="178"/>
      <c r="HXB1392" s="178"/>
      <c r="HXC1392" s="213"/>
      <c r="HXD1392" s="178"/>
      <c r="HXE1392" s="213"/>
      <c r="HXF1392" s="178"/>
      <c r="HXG1392" s="213"/>
      <c r="HXH1392" s="178"/>
      <c r="HXI1392" s="213"/>
      <c r="HXJ1392" s="214"/>
      <c r="HXK1392" s="215"/>
      <c r="HXL1392" s="216"/>
      <c r="HXM1392" s="105"/>
      <c r="HXN1392" s="178"/>
      <c r="HXO1392" s="178"/>
      <c r="HXP1392" s="213"/>
      <c r="HXQ1392" s="178"/>
      <c r="HXR1392" s="213"/>
      <c r="HXS1392" s="178"/>
      <c r="HXT1392" s="213"/>
      <c r="HXU1392" s="178"/>
      <c r="HXV1392" s="213"/>
      <c r="HXW1392" s="214"/>
      <c r="HXX1392" s="215"/>
      <c r="HXY1392" s="216"/>
      <c r="HXZ1392" s="105"/>
      <c r="HYA1392" s="178"/>
      <c r="HYB1392" s="178"/>
      <c r="HYC1392" s="213"/>
      <c r="HYD1392" s="178"/>
      <c r="HYE1392" s="213"/>
      <c r="HYF1392" s="178"/>
      <c r="HYG1392" s="213"/>
      <c r="HYH1392" s="178"/>
      <c r="HYI1392" s="213"/>
      <c r="HYJ1392" s="214"/>
      <c r="HYK1392" s="215"/>
      <c r="HYL1392" s="216"/>
      <c r="HYM1392" s="105"/>
      <c r="HYN1392" s="178"/>
      <c r="HYO1392" s="178"/>
      <c r="HYP1392" s="213"/>
      <c r="HYQ1392" s="178"/>
      <c r="HYR1392" s="213"/>
      <c r="HYS1392" s="178"/>
      <c r="HYT1392" s="213"/>
      <c r="HYU1392" s="178"/>
      <c r="HYV1392" s="213"/>
      <c r="HYW1392" s="214"/>
      <c r="HYX1392" s="215"/>
      <c r="HYY1392" s="216"/>
      <c r="HYZ1392" s="105"/>
      <c r="HZA1392" s="178"/>
      <c r="HZB1392" s="178"/>
      <c r="HZC1392" s="213"/>
      <c r="HZD1392" s="178"/>
      <c r="HZE1392" s="213"/>
      <c r="HZF1392" s="178"/>
      <c r="HZG1392" s="213"/>
      <c r="HZH1392" s="178"/>
      <c r="HZI1392" s="213"/>
      <c r="HZJ1392" s="214"/>
      <c r="HZK1392" s="215"/>
      <c r="HZL1392" s="216"/>
      <c r="HZM1392" s="105"/>
      <c r="HZN1392" s="178"/>
      <c r="HZO1392" s="178"/>
      <c r="HZP1392" s="213"/>
      <c r="HZQ1392" s="178"/>
      <c r="HZR1392" s="213"/>
      <c r="HZS1392" s="178"/>
      <c r="HZT1392" s="213"/>
      <c r="HZU1392" s="178"/>
      <c r="HZV1392" s="213"/>
      <c r="HZW1392" s="214"/>
      <c r="HZX1392" s="215"/>
      <c r="HZY1392" s="216"/>
      <c r="HZZ1392" s="105"/>
      <c r="IAA1392" s="178"/>
      <c r="IAB1392" s="178"/>
      <c r="IAC1392" s="213"/>
      <c r="IAD1392" s="178"/>
      <c r="IAE1392" s="213"/>
      <c r="IAF1392" s="178"/>
      <c r="IAG1392" s="213"/>
      <c r="IAH1392" s="178"/>
      <c r="IAI1392" s="213"/>
      <c r="IAJ1392" s="214"/>
      <c r="IAK1392" s="215"/>
      <c r="IAL1392" s="216"/>
      <c r="IAM1392" s="105"/>
      <c r="IAN1392" s="178"/>
      <c r="IAO1392" s="178"/>
      <c r="IAP1392" s="213"/>
      <c r="IAQ1392" s="178"/>
      <c r="IAR1392" s="213"/>
      <c r="IAS1392" s="178"/>
      <c r="IAT1392" s="213"/>
      <c r="IAU1392" s="178"/>
      <c r="IAV1392" s="213"/>
      <c r="IAW1392" s="214"/>
      <c r="IAX1392" s="215"/>
      <c r="IAY1392" s="216"/>
      <c r="IAZ1392" s="105"/>
      <c r="IBA1392" s="178"/>
      <c r="IBB1392" s="178"/>
      <c r="IBC1392" s="213"/>
      <c r="IBD1392" s="178"/>
      <c r="IBE1392" s="213"/>
      <c r="IBF1392" s="178"/>
      <c r="IBG1392" s="213"/>
      <c r="IBH1392" s="178"/>
      <c r="IBI1392" s="213"/>
      <c r="IBJ1392" s="214"/>
      <c r="IBK1392" s="215"/>
      <c r="IBL1392" s="216"/>
      <c r="IBM1392" s="105"/>
      <c r="IBN1392" s="178"/>
      <c r="IBO1392" s="178"/>
      <c r="IBP1392" s="213"/>
      <c r="IBQ1392" s="178"/>
      <c r="IBR1392" s="213"/>
      <c r="IBS1392" s="178"/>
      <c r="IBT1392" s="213"/>
      <c r="IBU1392" s="178"/>
      <c r="IBV1392" s="213"/>
      <c r="IBW1392" s="214"/>
      <c r="IBX1392" s="215"/>
      <c r="IBY1392" s="216"/>
      <c r="IBZ1392" s="105"/>
      <c r="ICA1392" s="178"/>
      <c r="ICB1392" s="178"/>
      <c r="ICC1392" s="213"/>
      <c r="ICD1392" s="178"/>
      <c r="ICE1392" s="213"/>
      <c r="ICF1392" s="178"/>
      <c r="ICG1392" s="213"/>
      <c r="ICH1392" s="178"/>
      <c r="ICI1392" s="213"/>
      <c r="ICJ1392" s="214"/>
      <c r="ICK1392" s="215"/>
      <c r="ICL1392" s="216"/>
      <c r="ICM1392" s="105"/>
      <c r="ICN1392" s="178"/>
      <c r="ICO1392" s="178"/>
      <c r="ICP1392" s="213"/>
      <c r="ICQ1392" s="178"/>
      <c r="ICR1392" s="213"/>
      <c r="ICS1392" s="178"/>
      <c r="ICT1392" s="213"/>
      <c r="ICU1392" s="178"/>
      <c r="ICV1392" s="213"/>
      <c r="ICW1392" s="214"/>
      <c r="ICX1392" s="215"/>
      <c r="ICY1392" s="216"/>
      <c r="ICZ1392" s="105"/>
      <c r="IDA1392" s="178"/>
      <c r="IDB1392" s="178"/>
      <c r="IDC1392" s="213"/>
      <c r="IDD1392" s="178"/>
      <c r="IDE1392" s="213"/>
      <c r="IDF1392" s="178"/>
      <c r="IDG1392" s="213"/>
      <c r="IDH1392" s="178"/>
      <c r="IDI1392" s="213"/>
      <c r="IDJ1392" s="214"/>
      <c r="IDK1392" s="215"/>
      <c r="IDL1392" s="216"/>
      <c r="IDM1392" s="105"/>
      <c r="IDN1392" s="178"/>
      <c r="IDO1392" s="178"/>
      <c r="IDP1392" s="213"/>
      <c r="IDQ1392" s="178"/>
      <c r="IDR1392" s="213"/>
      <c r="IDS1392" s="178"/>
      <c r="IDT1392" s="213"/>
      <c r="IDU1392" s="178"/>
      <c r="IDV1392" s="213"/>
      <c r="IDW1392" s="214"/>
      <c r="IDX1392" s="215"/>
      <c r="IDY1392" s="216"/>
      <c r="IDZ1392" s="105"/>
      <c r="IEA1392" s="178"/>
      <c r="IEB1392" s="178"/>
      <c r="IEC1392" s="213"/>
      <c r="IED1392" s="178"/>
      <c r="IEE1392" s="213"/>
      <c r="IEF1392" s="178"/>
      <c r="IEG1392" s="213"/>
      <c r="IEH1392" s="178"/>
      <c r="IEI1392" s="213"/>
      <c r="IEJ1392" s="214"/>
      <c r="IEK1392" s="215"/>
      <c r="IEL1392" s="216"/>
      <c r="IEM1392" s="105"/>
      <c r="IEN1392" s="178"/>
      <c r="IEO1392" s="178"/>
      <c r="IEP1392" s="213"/>
      <c r="IEQ1392" s="178"/>
      <c r="IER1392" s="213"/>
      <c r="IES1392" s="178"/>
      <c r="IET1392" s="213"/>
      <c r="IEU1392" s="178"/>
      <c r="IEV1392" s="213"/>
      <c r="IEW1392" s="214"/>
      <c r="IEX1392" s="215"/>
      <c r="IEY1392" s="216"/>
      <c r="IEZ1392" s="105"/>
      <c r="IFA1392" s="178"/>
      <c r="IFB1392" s="178"/>
      <c r="IFC1392" s="213"/>
      <c r="IFD1392" s="178"/>
      <c r="IFE1392" s="213"/>
      <c r="IFF1392" s="178"/>
      <c r="IFG1392" s="213"/>
      <c r="IFH1392" s="178"/>
      <c r="IFI1392" s="213"/>
      <c r="IFJ1392" s="214"/>
      <c r="IFK1392" s="215"/>
      <c r="IFL1392" s="216"/>
      <c r="IFM1392" s="105"/>
      <c r="IFN1392" s="178"/>
      <c r="IFO1392" s="178"/>
      <c r="IFP1392" s="213"/>
      <c r="IFQ1392" s="178"/>
      <c r="IFR1392" s="213"/>
      <c r="IFS1392" s="178"/>
      <c r="IFT1392" s="213"/>
      <c r="IFU1392" s="178"/>
      <c r="IFV1392" s="213"/>
      <c r="IFW1392" s="214"/>
      <c r="IFX1392" s="215"/>
      <c r="IFY1392" s="216"/>
      <c r="IFZ1392" s="105"/>
      <c r="IGA1392" s="178"/>
      <c r="IGB1392" s="178"/>
      <c r="IGC1392" s="213"/>
      <c r="IGD1392" s="178"/>
      <c r="IGE1392" s="213"/>
      <c r="IGF1392" s="178"/>
      <c r="IGG1392" s="213"/>
      <c r="IGH1392" s="178"/>
      <c r="IGI1392" s="213"/>
      <c r="IGJ1392" s="214"/>
      <c r="IGK1392" s="215"/>
      <c r="IGL1392" s="216"/>
      <c r="IGM1392" s="105"/>
      <c r="IGN1392" s="178"/>
      <c r="IGO1392" s="178"/>
      <c r="IGP1392" s="213"/>
      <c r="IGQ1392" s="178"/>
      <c r="IGR1392" s="213"/>
      <c r="IGS1392" s="178"/>
      <c r="IGT1392" s="213"/>
      <c r="IGU1392" s="178"/>
      <c r="IGV1392" s="213"/>
      <c r="IGW1392" s="214"/>
      <c r="IGX1392" s="215"/>
      <c r="IGY1392" s="216"/>
      <c r="IGZ1392" s="105"/>
      <c r="IHA1392" s="178"/>
      <c r="IHB1392" s="178"/>
      <c r="IHC1392" s="213"/>
      <c r="IHD1392" s="178"/>
      <c r="IHE1392" s="213"/>
      <c r="IHF1392" s="178"/>
      <c r="IHG1392" s="213"/>
      <c r="IHH1392" s="178"/>
      <c r="IHI1392" s="213"/>
      <c r="IHJ1392" s="214"/>
      <c r="IHK1392" s="215"/>
      <c r="IHL1392" s="216"/>
      <c r="IHM1392" s="105"/>
      <c r="IHN1392" s="178"/>
      <c r="IHO1392" s="178"/>
      <c r="IHP1392" s="213"/>
      <c r="IHQ1392" s="178"/>
      <c r="IHR1392" s="213"/>
      <c r="IHS1392" s="178"/>
      <c r="IHT1392" s="213"/>
      <c r="IHU1392" s="178"/>
      <c r="IHV1392" s="213"/>
      <c r="IHW1392" s="214"/>
      <c r="IHX1392" s="215"/>
      <c r="IHY1392" s="216"/>
      <c r="IHZ1392" s="105"/>
      <c r="IIA1392" s="178"/>
      <c r="IIB1392" s="178"/>
      <c r="IIC1392" s="213"/>
      <c r="IID1392" s="178"/>
      <c r="IIE1392" s="213"/>
      <c r="IIF1392" s="178"/>
      <c r="IIG1392" s="213"/>
      <c r="IIH1392" s="178"/>
      <c r="III1392" s="213"/>
      <c r="IIJ1392" s="214"/>
      <c r="IIK1392" s="215"/>
      <c r="IIL1392" s="216"/>
      <c r="IIM1392" s="105"/>
      <c r="IIN1392" s="178"/>
      <c r="IIO1392" s="178"/>
      <c r="IIP1392" s="213"/>
      <c r="IIQ1392" s="178"/>
      <c r="IIR1392" s="213"/>
      <c r="IIS1392" s="178"/>
      <c r="IIT1392" s="213"/>
      <c r="IIU1392" s="178"/>
      <c r="IIV1392" s="213"/>
      <c r="IIW1392" s="214"/>
      <c r="IIX1392" s="215"/>
      <c r="IIY1392" s="216"/>
      <c r="IIZ1392" s="105"/>
      <c r="IJA1392" s="178"/>
      <c r="IJB1392" s="178"/>
      <c r="IJC1392" s="213"/>
      <c r="IJD1392" s="178"/>
      <c r="IJE1392" s="213"/>
      <c r="IJF1392" s="178"/>
      <c r="IJG1392" s="213"/>
      <c r="IJH1392" s="178"/>
      <c r="IJI1392" s="213"/>
      <c r="IJJ1392" s="214"/>
      <c r="IJK1392" s="215"/>
      <c r="IJL1392" s="216"/>
      <c r="IJM1392" s="105"/>
      <c r="IJN1392" s="178"/>
      <c r="IJO1392" s="178"/>
      <c r="IJP1392" s="213"/>
      <c r="IJQ1392" s="178"/>
      <c r="IJR1392" s="213"/>
      <c r="IJS1392" s="178"/>
      <c r="IJT1392" s="213"/>
      <c r="IJU1392" s="178"/>
      <c r="IJV1392" s="213"/>
      <c r="IJW1392" s="214"/>
      <c r="IJX1392" s="215"/>
      <c r="IJY1392" s="216"/>
      <c r="IJZ1392" s="105"/>
      <c r="IKA1392" s="178"/>
      <c r="IKB1392" s="178"/>
      <c r="IKC1392" s="213"/>
      <c r="IKD1392" s="178"/>
      <c r="IKE1392" s="213"/>
      <c r="IKF1392" s="178"/>
      <c r="IKG1392" s="213"/>
      <c r="IKH1392" s="178"/>
      <c r="IKI1392" s="213"/>
      <c r="IKJ1392" s="214"/>
      <c r="IKK1392" s="215"/>
      <c r="IKL1392" s="216"/>
      <c r="IKM1392" s="105"/>
      <c r="IKN1392" s="178"/>
      <c r="IKO1392" s="178"/>
      <c r="IKP1392" s="213"/>
      <c r="IKQ1392" s="178"/>
      <c r="IKR1392" s="213"/>
      <c r="IKS1392" s="178"/>
      <c r="IKT1392" s="213"/>
      <c r="IKU1392" s="178"/>
      <c r="IKV1392" s="213"/>
      <c r="IKW1392" s="214"/>
      <c r="IKX1392" s="215"/>
      <c r="IKY1392" s="216"/>
      <c r="IKZ1392" s="105"/>
      <c r="ILA1392" s="178"/>
      <c r="ILB1392" s="178"/>
      <c r="ILC1392" s="213"/>
      <c r="ILD1392" s="178"/>
      <c r="ILE1392" s="213"/>
      <c r="ILF1392" s="178"/>
      <c r="ILG1392" s="213"/>
      <c r="ILH1392" s="178"/>
      <c r="ILI1392" s="213"/>
      <c r="ILJ1392" s="214"/>
      <c r="ILK1392" s="215"/>
      <c r="ILL1392" s="216"/>
      <c r="ILM1392" s="105"/>
      <c r="ILN1392" s="178"/>
      <c r="ILO1392" s="178"/>
      <c r="ILP1392" s="213"/>
      <c r="ILQ1392" s="178"/>
      <c r="ILR1392" s="213"/>
      <c r="ILS1392" s="178"/>
      <c r="ILT1392" s="213"/>
      <c r="ILU1392" s="178"/>
      <c r="ILV1392" s="213"/>
      <c r="ILW1392" s="214"/>
      <c r="ILX1392" s="215"/>
      <c r="ILY1392" s="216"/>
      <c r="ILZ1392" s="105"/>
      <c r="IMA1392" s="178"/>
      <c r="IMB1392" s="178"/>
      <c r="IMC1392" s="213"/>
      <c r="IMD1392" s="178"/>
      <c r="IME1392" s="213"/>
      <c r="IMF1392" s="178"/>
      <c r="IMG1392" s="213"/>
      <c r="IMH1392" s="178"/>
      <c r="IMI1392" s="213"/>
      <c r="IMJ1392" s="214"/>
      <c r="IMK1392" s="215"/>
      <c r="IML1392" s="216"/>
      <c r="IMM1392" s="105"/>
      <c r="IMN1392" s="178"/>
      <c r="IMO1392" s="178"/>
      <c r="IMP1392" s="213"/>
      <c r="IMQ1392" s="178"/>
      <c r="IMR1392" s="213"/>
      <c r="IMS1392" s="178"/>
      <c r="IMT1392" s="213"/>
      <c r="IMU1392" s="178"/>
      <c r="IMV1392" s="213"/>
      <c r="IMW1392" s="214"/>
      <c r="IMX1392" s="215"/>
      <c r="IMY1392" s="216"/>
      <c r="IMZ1392" s="105"/>
      <c r="INA1392" s="178"/>
      <c r="INB1392" s="178"/>
      <c r="INC1392" s="213"/>
      <c r="IND1392" s="178"/>
      <c r="INE1392" s="213"/>
      <c r="INF1392" s="178"/>
      <c r="ING1392" s="213"/>
      <c r="INH1392" s="178"/>
      <c r="INI1392" s="213"/>
      <c r="INJ1392" s="214"/>
      <c r="INK1392" s="215"/>
      <c r="INL1392" s="216"/>
      <c r="INM1392" s="105"/>
      <c r="INN1392" s="178"/>
      <c r="INO1392" s="178"/>
      <c r="INP1392" s="213"/>
      <c r="INQ1392" s="178"/>
      <c r="INR1392" s="213"/>
      <c r="INS1392" s="178"/>
      <c r="INT1392" s="213"/>
      <c r="INU1392" s="178"/>
      <c r="INV1392" s="213"/>
      <c r="INW1392" s="214"/>
      <c r="INX1392" s="215"/>
      <c r="INY1392" s="216"/>
      <c r="INZ1392" s="105"/>
      <c r="IOA1392" s="178"/>
      <c r="IOB1392" s="178"/>
      <c r="IOC1392" s="213"/>
      <c r="IOD1392" s="178"/>
      <c r="IOE1392" s="213"/>
      <c r="IOF1392" s="178"/>
      <c r="IOG1392" s="213"/>
      <c r="IOH1392" s="178"/>
      <c r="IOI1392" s="213"/>
      <c r="IOJ1392" s="214"/>
      <c r="IOK1392" s="215"/>
      <c r="IOL1392" s="216"/>
      <c r="IOM1392" s="105"/>
      <c r="ION1392" s="178"/>
      <c r="IOO1392" s="178"/>
      <c r="IOP1392" s="213"/>
      <c r="IOQ1392" s="178"/>
      <c r="IOR1392" s="213"/>
      <c r="IOS1392" s="178"/>
      <c r="IOT1392" s="213"/>
      <c r="IOU1392" s="178"/>
      <c r="IOV1392" s="213"/>
      <c r="IOW1392" s="214"/>
      <c r="IOX1392" s="215"/>
      <c r="IOY1392" s="216"/>
      <c r="IOZ1392" s="105"/>
      <c r="IPA1392" s="178"/>
      <c r="IPB1392" s="178"/>
      <c r="IPC1392" s="213"/>
      <c r="IPD1392" s="178"/>
      <c r="IPE1392" s="213"/>
      <c r="IPF1392" s="178"/>
      <c r="IPG1392" s="213"/>
      <c r="IPH1392" s="178"/>
      <c r="IPI1392" s="213"/>
      <c r="IPJ1392" s="214"/>
      <c r="IPK1392" s="215"/>
      <c r="IPL1392" s="216"/>
      <c r="IPM1392" s="105"/>
      <c r="IPN1392" s="178"/>
      <c r="IPO1392" s="178"/>
      <c r="IPP1392" s="213"/>
      <c r="IPQ1392" s="178"/>
      <c r="IPR1392" s="213"/>
      <c r="IPS1392" s="178"/>
      <c r="IPT1392" s="213"/>
      <c r="IPU1392" s="178"/>
      <c r="IPV1392" s="213"/>
      <c r="IPW1392" s="214"/>
      <c r="IPX1392" s="215"/>
      <c r="IPY1392" s="216"/>
      <c r="IPZ1392" s="105"/>
      <c r="IQA1392" s="178"/>
      <c r="IQB1392" s="178"/>
      <c r="IQC1392" s="213"/>
      <c r="IQD1392" s="178"/>
      <c r="IQE1392" s="213"/>
      <c r="IQF1392" s="178"/>
      <c r="IQG1392" s="213"/>
      <c r="IQH1392" s="178"/>
      <c r="IQI1392" s="213"/>
      <c r="IQJ1392" s="214"/>
      <c r="IQK1392" s="215"/>
      <c r="IQL1392" s="216"/>
      <c r="IQM1392" s="105"/>
      <c r="IQN1392" s="178"/>
      <c r="IQO1392" s="178"/>
      <c r="IQP1392" s="213"/>
      <c r="IQQ1392" s="178"/>
      <c r="IQR1392" s="213"/>
      <c r="IQS1392" s="178"/>
      <c r="IQT1392" s="213"/>
      <c r="IQU1392" s="178"/>
      <c r="IQV1392" s="213"/>
      <c r="IQW1392" s="214"/>
      <c r="IQX1392" s="215"/>
      <c r="IQY1392" s="216"/>
      <c r="IQZ1392" s="105"/>
      <c r="IRA1392" s="178"/>
      <c r="IRB1392" s="178"/>
      <c r="IRC1392" s="213"/>
      <c r="IRD1392" s="178"/>
      <c r="IRE1392" s="213"/>
      <c r="IRF1392" s="178"/>
      <c r="IRG1392" s="213"/>
      <c r="IRH1392" s="178"/>
      <c r="IRI1392" s="213"/>
      <c r="IRJ1392" s="214"/>
      <c r="IRK1392" s="215"/>
      <c r="IRL1392" s="216"/>
      <c r="IRM1392" s="105"/>
      <c r="IRN1392" s="178"/>
      <c r="IRO1392" s="178"/>
      <c r="IRP1392" s="213"/>
      <c r="IRQ1392" s="178"/>
      <c r="IRR1392" s="213"/>
      <c r="IRS1392" s="178"/>
      <c r="IRT1392" s="213"/>
      <c r="IRU1392" s="178"/>
      <c r="IRV1392" s="213"/>
      <c r="IRW1392" s="214"/>
      <c r="IRX1392" s="215"/>
      <c r="IRY1392" s="216"/>
      <c r="IRZ1392" s="105"/>
      <c r="ISA1392" s="178"/>
      <c r="ISB1392" s="178"/>
      <c r="ISC1392" s="213"/>
      <c r="ISD1392" s="178"/>
      <c r="ISE1392" s="213"/>
      <c r="ISF1392" s="178"/>
      <c r="ISG1392" s="213"/>
      <c r="ISH1392" s="178"/>
      <c r="ISI1392" s="213"/>
      <c r="ISJ1392" s="214"/>
      <c r="ISK1392" s="215"/>
      <c r="ISL1392" s="216"/>
      <c r="ISM1392" s="105"/>
      <c r="ISN1392" s="178"/>
      <c r="ISO1392" s="178"/>
      <c r="ISP1392" s="213"/>
      <c r="ISQ1392" s="178"/>
      <c r="ISR1392" s="213"/>
      <c r="ISS1392" s="178"/>
      <c r="IST1392" s="213"/>
      <c r="ISU1392" s="178"/>
      <c r="ISV1392" s="213"/>
      <c r="ISW1392" s="214"/>
      <c r="ISX1392" s="215"/>
      <c r="ISY1392" s="216"/>
      <c r="ISZ1392" s="105"/>
      <c r="ITA1392" s="178"/>
      <c r="ITB1392" s="178"/>
      <c r="ITC1392" s="213"/>
      <c r="ITD1392" s="178"/>
      <c r="ITE1392" s="213"/>
      <c r="ITF1392" s="178"/>
      <c r="ITG1392" s="213"/>
      <c r="ITH1392" s="178"/>
      <c r="ITI1392" s="213"/>
      <c r="ITJ1392" s="214"/>
      <c r="ITK1392" s="215"/>
      <c r="ITL1392" s="216"/>
      <c r="ITM1392" s="105"/>
      <c r="ITN1392" s="178"/>
      <c r="ITO1392" s="178"/>
      <c r="ITP1392" s="213"/>
      <c r="ITQ1392" s="178"/>
      <c r="ITR1392" s="213"/>
      <c r="ITS1392" s="178"/>
      <c r="ITT1392" s="213"/>
      <c r="ITU1392" s="178"/>
      <c r="ITV1392" s="213"/>
      <c r="ITW1392" s="214"/>
      <c r="ITX1392" s="215"/>
      <c r="ITY1392" s="216"/>
      <c r="ITZ1392" s="105"/>
      <c r="IUA1392" s="178"/>
      <c r="IUB1392" s="178"/>
      <c r="IUC1392" s="213"/>
      <c r="IUD1392" s="178"/>
      <c r="IUE1392" s="213"/>
      <c r="IUF1392" s="178"/>
      <c r="IUG1392" s="213"/>
      <c r="IUH1392" s="178"/>
      <c r="IUI1392" s="213"/>
      <c r="IUJ1392" s="214"/>
      <c r="IUK1392" s="215"/>
      <c r="IUL1392" s="216"/>
      <c r="IUM1392" s="105"/>
      <c r="IUN1392" s="178"/>
      <c r="IUO1392" s="178"/>
      <c r="IUP1392" s="213"/>
      <c r="IUQ1392" s="178"/>
      <c r="IUR1392" s="213"/>
      <c r="IUS1392" s="178"/>
      <c r="IUT1392" s="213"/>
      <c r="IUU1392" s="178"/>
      <c r="IUV1392" s="213"/>
      <c r="IUW1392" s="214"/>
      <c r="IUX1392" s="215"/>
      <c r="IUY1392" s="216"/>
      <c r="IUZ1392" s="105"/>
      <c r="IVA1392" s="178"/>
      <c r="IVB1392" s="178"/>
      <c r="IVC1392" s="213"/>
      <c r="IVD1392" s="178"/>
      <c r="IVE1392" s="213"/>
      <c r="IVF1392" s="178"/>
      <c r="IVG1392" s="213"/>
      <c r="IVH1392" s="178"/>
      <c r="IVI1392" s="213"/>
      <c r="IVJ1392" s="214"/>
      <c r="IVK1392" s="215"/>
      <c r="IVL1392" s="216"/>
      <c r="IVM1392" s="105"/>
      <c r="IVN1392" s="178"/>
      <c r="IVO1392" s="178"/>
      <c r="IVP1392" s="213"/>
      <c r="IVQ1392" s="178"/>
      <c r="IVR1392" s="213"/>
      <c r="IVS1392" s="178"/>
      <c r="IVT1392" s="213"/>
      <c r="IVU1392" s="178"/>
      <c r="IVV1392" s="213"/>
      <c r="IVW1392" s="214"/>
      <c r="IVX1392" s="215"/>
      <c r="IVY1392" s="216"/>
      <c r="IVZ1392" s="105"/>
      <c r="IWA1392" s="178"/>
      <c r="IWB1392" s="178"/>
      <c r="IWC1392" s="213"/>
      <c r="IWD1392" s="178"/>
      <c r="IWE1392" s="213"/>
      <c r="IWF1392" s="178"/>
      <c r="IWG1392" s="213"/>
      <c r="IWH1392" s="178"/>
      <c r="IWI1392" s="213"/>
      <c r="IWJ1392" s="214"/>
      <c r="IWK1392" s="215"/>
      <c r="IWL1392" s="216"/>
      <c r="IWM1392" s="105"/>
      <c r="IWN1392" s="178"/>
      <c r="IWO1392" s="178"/>
      <c r="IWP1392" s="213"/>
      <c r="IWQ1392" s="178"/>
      <c r="IWR1392" s="213"/>
      <c r="IWS1392" s="178"/>
      <c r="IWT1392" s="213"/>
      <c r="IWU1392" s="178"/>
      <c r="IWV1392" s="213"/>
      <c r="IWW1392" s="214"/>
      <c r="IWX1392" s="215"/>
      <c r="IWY1392" s="216"/>
      <c r="IWZ1392" s="105"/>
      <c r="IXA1392" s="178"/>
      <c r="IXB1392" s="178"/>
      <c r="IXC1392" s="213"/>
      <c r="IXD1392" s="178"/>
      <c r="IXE1392" s="213"/>
      <c r="IXF1392" s="178"/>
      <c r="IXG1392" s="213"/>
      <c r="IXH1392" s="178"/>
      <c r="IXI1392" s="213"/>
      <c r="IXJ1392" s="214"/>
      <c r="IXK1392" s="215"/>
      <c r="IXL1392" s="216"/>
      <c r="IXM1392" s="105"/>
      <c r="IXN1392" s="178"/>
      <c r="IXO1392" s="178"/>
      <c r="IXP1392" s="213"/>
      <c r="IXQ1392" s="178"/>
      <c r="IXR1392" s="213"/>
      <c r="IXS1392" s="178"/>
      <c r="IXT1392" s="213"/>
      <c r="IXU1392" s="178"/>
      <c r="IXV1392" s="213"/>
      <c r="IXW1392" s="214"/>
      <c r="IXX1392" s="215"/>
      <c r="IXY1392" s="216"/>
      <c r="IXZ1392" s="105"/>
      <c r="IYA1392" s="178"/>
      <c r="IYB1392" s="178"/>
      <c r="IYC1392" s="213"/>
      <c r="IYD1392" s="178"/>
      <c r="IYE1392" s="213"/>
      <c r="IYF1392" s="178"/>
      <c r="IYG1392" s="213"/>
      <c r="IYH1392" s="178"/>
      <c r="IYI1392" s="213"/>
      <c r="IYJ1392" s="214"/>
      <c r="IYK1392" s="215"/>
      <c r="IYL1392" s="216"/>
      <c r="IYM1392" s="105"/>
      <c r="IYN1392" s="178"/>
      <c r="IYO1392" s="178"/>
      <c r="IYP1392" s="213"/>
      <c r="IYQ1392" s="178"/>
      <c r="IYR1392" s="213"/>
      <c r="IYS1392" s="178"/>
      <c r="IYT1392" s="213"/>
      <c r="IYU1392" s="178"/>
      <c r="IYV1392" s="213"/>
      <c r="IYW1392" s="214"/>
      <c r="IYX1392" s="215"/>
      <c r="IYY1392" s="216"/>
      <c r="IYZ1392" s="105"/>
      <c r="IZA1392" s="178"/>
      <c r="IZB1392" s="178"/>
      <c r="IZC1392" s="213"/>
      <c r="IZD1392" s="178"/>
      <c r="IZE1392" s="213"/>
      <c r="IZF1392" s="178"/>
      <c r="IZG1392" s="213"/>
      <c r="IZH1392" s="178"/>
      <c r="IZI1392" s="213"/>
      <c r="IZJ1392" s="214"/>
      <c r="IZK1392" s="215"/>
      <c r="IZL1392" s="216"/>
      <c r="IZM1392" s="105"/>
      <c r="IZN1392" s="178"/>
      <c r="IZO1392" s="178"/>
      <c r="IZP1392" s="213"/>
      <c r="IZQ1392" s="178"/>
      <c r="IZR1392" s="213"/>
      <c r="IZS1392" s="178"/>
      <c r="IZT1392" s="213"/>
      <c r="IZU1392" s="178"/>
      <c r="IZV1392" s="213"/>
      <c r="IZW1392" s="214"/>
      <c r="IZX1392" s="215"/>
      <c r="IZY1392" s="216"/>
      <c r="IZZ1392" s="105"/>
      <c r="JAA1392" s="178"/>
      <c r="JAB1392" s="178"/>
      <c r="JAC1392" s="213"/>
      <c r="JAD1392" s="178"/>
      <c r="JAE1392" s="213"/>
      <c r="JAF1392" s="178"/>
      <c r="JAG1392" s="213"/>
      <c r="JAH1392" s="178"/>
      <c r="JAI1392" s="213"/>
      <c r="JAJ1392" s="214"/>
      <c r="JAK1392" s="215"/>
      <c r="JAL1392" s="216"/>
      <c r="JAM1392" s="105"/>
      <c r="JAN1392" s="178"/>
      <c r="JAO1392" s="178"/>
      <c r="JAP1392" s="213"/>
      <c r="JAQ1392" s="178"/>
      <c r="JAR1392" s="213"/>
      <c r="JAS1392" s="178"/>
      <c r="JAT1392" s="213"/>
      <c r="JAU1392" s="178"/>
      <c r="JAV1392" s="213"/>
      <c r="JAW1392" s="214"/>
      <c r="JAX1392" s="215"/>
      <c r="JAY1392" s="216"/>
      <c r="JAZ1392" s="105"/>
      <c r="JBA1392" s="178"/>
      <c r="JBB1392" s="178"/>
      <c r="JBC1392" s="213"/>
      <c r="JBD1392" s="178"/>
      <c r="JBE1392" s="213"/>
      <c r="JBF1392" s="178"/>
      <c r="JBG1392" s="213"/>
      <c r="JBH1392" s="178"/>
      <c r="JBI1392" s="213"/>
      <c r="JBJ1392" s="214"/>
      <c r="JBK1392" s="215"/>
      <c r="JBL1392" s="216"/>
      <c r="JBM1392" s="105"/>
      <c r="JBN1392" s="178"/>
      <c r="JBO1392" s="178"/>
      <c r="JBP1392" s="213"/>
      <c r="JBQ1392" s="178"/>
      <c r="JBR1392" s="213"/>
      <c r="JBS1392" s="178"/>
      <c r="JBT1392" s="213"/>
      <c r="JBU1392" s="178"/>
      <c r="JBV1392" s="213"/>
      <c r="JBW1392" s="214"/>
      <c r="JBX1392" s="215"/>
      <c r="JBY1392" s="216"/>
      <c r="JBZ1392" s="105"/>
      <c r="JCA1392" s="178"/>
      <c r="JCB1392" s="178"/>
      <c r="JCC1392" s="213"/>
      <c r="JCD1392" s="178"/>
      <c r="JCE1392" s="213"/>
      <c r="JCF1392" s="178"/>
      <c r="JCG1392" s="213"/>
      <c r="JCH1392" s="178"/>
      <c r="JCI1392" s="213"/>
      <c r="JCJ1392" s="214"/>
      <c r="JCK1392" s="215"/>
      <c r="JCL1392" s="216"/>
      <c r="JCM1392" s="105"/>
      <c r="JCN1392" s="178"/>
      <c r="JCO1392" s="178"/>
      <c r="JCP1392" s="213"/>
      <c r="JCQ1392" s="178"/>
      <c r="JCR1392" s="213"/>
      <c r="JCS1392" s="178"/>
      <c r="JCT1392" s="213"/>
      <c r="JCU1392" s="178"/>
      <c r="JCV1392" s="213"/>
      <c r="JCW1392" s="214"/>
      <c r="JCX1392" s="215"/>
      <c r="JCY1392" s="216"/>
      <c r="JCZ1392" s="105"/>
      <c r="JDA1392" s="178"/>
      <c r="JDB1392" s="178"/>
      <c r="JDC1392" s="213"/>
      <c r="JDD1392" s="178"/>
      <c r="JDE1392" s="213"/>
      <c r="JDF1392" s="178"/>
      <c r="JDG1392" s="213"/>
      <c r="JDH1392" s="178"/>
      <c r="JDI1392" s="213"/>
      <c r="JDJ1392" s="214"/>
      <c r="JDK1392" s="215"/>
      <c r="JDL1392" s="216"/>
      <c r="JDM1392" s="105"/>
      <c r="JDN1392" s="178"/>
      <c r="JDO1392" s="178"/>
      <c r="JDP1392" s="213"/>
      <c r="JDQ1392" s="178"/>
      <c r="JDR1392" s="213"/>
      <c r="JDS1392" s="178"/>
      <c r="JDT1392" s="213"/>
      <c r="JDU1392" s="178"/>
      <c r="JDV1392" s="213"/>
      <c r="JDW1392" s="214"/>
      <c r="JDX1392" s="215"/>
      <c r="JDY1392" s="216"/>
      <c r="JDZ1392" s="105"/>
      <c r="JEA1392" s="178"/>
      <c r="JEB1392" s="178"/>
      <c r="JEC1392" s="213"/>
      <c r="JED1392" s="178"/>
      <c r="JEE1392" s="213"/>
      <c r="JEF1392" s="178"/>
      <c r="JEG1392" s="213"/>
      <c r="JEH1392" s="178"/>
      <c r="JEI1392" s="213"/>
      <c r="JEJ1392" s="214"/>
      <c r="JEK1392" s="215"/>
      <c r="JEL1392" s="216"/>
      <c r="JEM1392" s="105"/>
      <c r="JEN1392" s="178"/>
      <c r="JEO1392" s="178"/>
      <c r="JEP1392" s="213"/>
      <c r="JEQ1392" s="178"/>
      <c r="JER1392" s="213"/>
      <c r="JES1392" s="178"/>
      <c r="JET1392" s="213"/>
      <c r="JEU1392" s="178"/>
      <c r="JEV1392" s="213"/>
      <c r="JEW1392" s="214"/>
      <c r="JEX1392" s="215"/>
      <c r="JEY1392" s="216"/>
      <c r="JEZ1392" s="105"/>
      <c r="JFA1392" s="178"/>
      <c r="JFB1392" s="178"/>
      <c r="JFC1392" s="213"/>
      <c r="JFD1392" s="178"/>
      <c r="JFE1392" s="213"/>
      <c r="JFF1392" s="178"/>
      <c r="JFG1392" s="213"/>
      <c r="JFH1392" s="178"/>
      <c r="JFI1392" s="213"/>
      <c r="JFJ1392" s="214"/>
      <c r="JFK1392" s="215"/>
      <c r="JFL1392" s="216"/>
      <c r="JFM1392" s="105"/>
      <c r="JFN1392" s="178"/>
      <c r="JFO1392" s="178"/>
      <c r="JFP1392" s="213"/>
      <c r="JFQ1392" s="178"/>
      <c r="JFR1392" s="213"/>
      <c r="JFS1392" s="178"/>
      <c r="JFT1392" s="213"/>
      <c r="JFU1392" s="178"/>
      <c r="JFV1392" s="213"/>
      <c r="JFW1392" s="214"/>
      <c r="JFX1392" s="215"/>
      <c r="JFY1392" s="216"/>
      <c r="JFZ1392" s="105"/>
      <c r="JGA1392" s="178"/>
      <c r="JGB1392" s="178"/>
      <c r="JGC1392" s="213"/>
      <c r="JGD1392" s="178"/>
      <c r="JGE1392" s="213"/>
      <c r="JGF1392" s="178"/>
      <c r="JGG1392" s="213"/>
      <c r="JGH1392" s="178"/>
      <c r="JGI1392" s="213"/>
      <c r="JGJ1392" s="214"/>
      <c r="JGK1392" s="215"/>
      <c r="JGL1392" s="216"/>
      <c r="JGM1392" s="105"/>
      <c r="JGN1392" s="178"/>
      <c r="JGO1392" s="178"/>
      <c r="JGP1392" s="213"/>
      <c r="JGQ1392" s="178"/>
      <c r="JGR1392" s="213"/>
      <c r="JGS1392" s="178"/>
      <c r="JGT1392" s="213"/>
      <c r="JGU1392" s="178"/>
      <c r="JGV1392" s="213"/>
      <c r="JGW1392" s="214"/>
      <c r="JGX1392" s="215"/>
      <c r="JGY1392" s="216"/>
      <c r="JGZ1392" s="105"/>
      <c r="JHA1392" s="178"/>
      <c r="JHB1392" s="178"/>
      <c r="JHC1392" s="213"/>
      <c r="JHD1392" s="178"/>
      <c r="JHE1392" s="213"/>
      <c r="JHF1392" s="178"/>
      <c r="JHG1392" s="213"/>
      <c r="JHH1392" s="178"/>
      <c r="JHI1392" s="213"/>
      <c r="JHJ1392" s="214"/>
      <c r="JHK1392" s="215"/>
      <c r="JHL1392" s="216"/>
      <c r="JHM1392" s="105"/>
      <c r="JHN1392" s="178"/>
      <c r="JHO1392" s="178"/>
      <c r="JHP1392" s="213"/>
      <c r="JHQ1392" s="178"/>
      <c r="JHR1392" s="213"/>
      <c r="JHS1392" s="178"/>
      <c r="JHT1392" s="213"/>
      <c r="JHU1392" s="178"/>
      <c r="JHV1392" s="213"/>
      <c r="JHW1392" s="214"/>
      <c r="JHX1392" s="215"/>
      <c r="JHY1392" s="216"/>
      <c r="JHZ1392" s="105"/>
      <c r="JIA1392" s="178"/>
      <c r="JIB1392" s="178"/>
      <c r="JIC1392" s="213"/>
      <c r="JID1392" s="178"/>
      <c r="JIE1392" s="213"/>
      <c r="JIF1392" s="178"/>
      <c r="JIG1392" s="213"/>
      <c r="JIH1392" s="178"/>
      <c r="JII1392" s="213"/>
      <c r="JIJ1392" s="214"/>
      <c r="JIK1392" s="215"/>
      <c r="JIL1392" s="216"/>
      <c r="JIM1392" s="105"/>
      <c r="JIN1392" s="178"/>
      <c r="JIO1392" s="178"/>
      <c r="JIP1392" s="213"/>
      <c r="JIQ1392" s="178"/>
      <c r="JIR1392" s="213"/>
      <c r="JIS1392" s="178"/>
      <c r="JIT1392" s="213"/>
      <c r="JIU1392" s="178"/>
      <c r="JIV1392" s="213"/>
      <c r="JIW1392" s="214"/>
      <c r="JIX1392" s="215"/>
      <c r="JIY1392" s="216"/>
      <c r="JIZ1392" s="105"/>
      <c r="JJA1392" s="178"/>
      <c r="JJB1392" s="178"/>
      <c r="JJC1392" s="213"/>
      <c r="JJD1392" s="178"/>
      <c r="JJE1392" s="213"/>
      <c r="JJF1392" s="178"/>
      <c r="JJG1392" s="213"/>
      <c r="JJH1392" s="178"/>
      <c r="JJI1392" s="213"/>
      <c r="JJJ1392" s="214"/>
      <c r="JJK1392" s="215"/>
      <c r="JJL1392" s="216"/>
      <c r="JJM1392" s="105"/>
      <c r="JJN1392" s="178"/>
      <c r="JJO1392" s="178"/>
      <c r="JJP1392" s="213"/>
      <c r="JJQ1392" s="178"/>
      <c r="JJR1392" s="213"/>
      <c r="JJS1392" s="178"/>
      <c r="JJT1392" s="213"/>
      <c r="JJU1392" s="178"/>
      <c r="JJV1392" s="213"/>
      <c r="JJW1392" s="214"/>
      <c r="JJX1392" s="215"/>
      <c r="JJY1392" s="216"/>
      <c r="JJZ1392" s="105"/>
      <c r="JKA1392" s="178"/>
      <c r="JKB1392" s="178"/>
      <c r="JKC1392" s="213"/>
      <c r="JKD1392" s="178"/>
      <c r="JKE1392" s="213"/>
      <c r="JKF1392" s="178"/>
      <c r="JKG1392" s="213"/>
      <c r="JKH1392" s="178"/>
      <c r="JKI1392" s="213"/>
      <c r="JKJ1392" s="214"/>
      <c r="JKK1392" s="215"/>
      <c r="JKL1392" s="216"/>
      <c r="JKM1392" s="105"/>
      <c r="JKN1392" s="178"/>
      <c r="JKO1392" s="178"/>
      <c r="JKP1392" s="213"/>
      <c r="JKQ1392" s="178"/>
      <c r="JKR1392" s="213"/>
      <c r="JKS1392" s="178"/>
      <c r="JKT1392" s="213"/>
      <c r="JKU1392" s="178"/>
      <c r="JKV1392" s="213"/>
      <c r="JKW1392" s="214"/>
      <c r="JKX1392" s="215"/>
      <c r="JKY1392" s="216"/>
      <c r="JKZ1392" s="105"/>
      <c r="JLA1392" s="178"/>
      <c r="JLB1392" s="178"/>
      <c r="JLC1392" s="213"/>
      <c r="JLD1392" s="178"/>
      <c r="JLE1392" s="213"/>
      <c r="JLF1392" s="178"/>
      <c r="JLG1392" s="213"/>
      <c r="JLH1392" s="178"/>
      <c r="JLI1392" s="213"/>
      <c r="JLJ1392" s="214"/>
      <c r="JLK1392" s="215"/>
      <c r="JLL1392" s="216"/>
      <c r="JLM1392" s="105"/>
      <c r="JLN1392" s="178"/>
      <c r="JLO1392" s="178"/>
      <c r="JLP1392" s="213"/>
      <c r="JLQ1392" s="178"/>
      <c r="JLR1392" s="213"/>
      <c r="JLS1392" s="178"/>
      <c r="JLT1392" s="213"/>
      <c r="JLU1392" s="178"/>
      <c r="JLV1392" s="213"/>
      <c r="JLW1392" s="214"/>
      <c r="JLX1392" s="215"/>
      <c r="JLY1392" s="216"/>
      <c r="JLZ1392" s="105"/>
      <c r="JMA1392" s="178"/>
      <c r="JMB1392" s="178"/>
      <c r="JMC1392" s="213"/>
      <c r="JMD1392" s="178"/>
      <c r="JME1392" s="213"/>
      <c r="JMF1392" s="178"/>
      <c r="JMG1392" s="213"/>
      <c r="JMH1392" s="178"/>
      <c r="JMI1392" s="213"/>
      <c r="JMJ1392" s="214"/>
      <c r="JMK1392" s="215"/>
      <c r="JML1392" s="216"/>
      <c r="JMM1392" s="105"/>
      <c r="JMN1392" s="178"/>
      <c r="JMO1392" s="178"/>
      <c r="JMP1392" s="213"/>
      <c r="JMQ1392" s="178"/>
      <c r="JMR1392" s="213"/>
      <c r="JMS1392" s="178"/>
      <c r="JMT1392" s="213"/>
      <c r="JMU1392" s="178"/>
      <c r="JMV1392" s="213"/>
      <c r="JMW1392" s="214"/>
      <c r="JMX1392" s="215"/>
      <c r="JMY1392" s="216"/>
      <c r="JMZ1392" s="105"/>
      <c r="JNA1392" s="178"/>
      <c r="JNB1392" s="178"/>
      <c r="JNC1392" s="213"/>
      <c r="JND1392" s="178"/>
      <c r="JNE1392" s="213"/>
      <c r="JNF1392" s="178"/>
      <c r="JNG1392" s="213"/>
      <c r="JNH1392" s="178"/>
      <c r="JNI1392" s="213"/>
      <c r="JNJ1392" s="214"/>
      <c r="JNK1392" s="215"/>
      <c r="JNL1392" s="216"/>
      <c r="JNM1392" s="105"/>
      <c r="JNN1392" s="178"/>
      <c r="JNO1392" s="178"/>
      <c r="JNP1392" s="213"/>
      <c r="JNQ1392" s="178"/>
      <c r="JNR1392" s="213"/>
      <c r="JNS1392" s="178"/>
      <c r="JNT1392" s="213"/>
      <c r="JNU1392" s="178"/>
      <c r="JNV1392" s="213"/>
      <c r="JNW1392" s="214"/>
      <c r="JNX1392" s="215"/>
      <c r="JNY1392" s="216"/>
      <c r="JNZ1392" s="105"/>
      <c r="JOA1392" s="178"/>
      <c r="JOB1392" s="178"/>
      <c r="JOC1392" s="213"/>
      <c r="JOD1392" s="178"/>
      <c r="JOE1392" s="213"/>
      <c r="JOF1392" s="178"/>
      <c r="JOG1392" s="213"/>
      <c r="JOH1392" s="178"/>
      <c r="JOI1392" s="213"/>
      <c r="JOJ1392" s="214"/>
      <c r="JOK1392" s="215"/>
      <c r="JOL1392" s="216"/>
      <c r="JOM1392" s="105"/>
      <c r="JON1392" s="178"/>
      <c r="JOO1392" s="178"/>
      <c r="JOP1392" s="213"/>
      <c r="JOQ1392" s="178"/>
      <c r="JOR1392" s="213"/>
      <c r="JOS1392" s="178"/>
      <c r="JOT1392" s="213"/>
      <c r="JOU1392" s="178"/>
      <c r="JOV1392" s="213"/>
      <c r="JOW1392" s="214"/>
      <c r="JOX1392" s="215"/>
      <c r="JOY1392" s="216"/>
      <c r="JOZ1392" s="105"/>
      <c r="JPA1392" s="178"/>
      <c r="JPB1392" s="178"/>
      <c r="JPC1392" s="213"/>
      <c r="JPD1392" s="178"/>
      <c r="JPE1392" s="213"/>
      <c r="JPF1392" s="178"/>
      <c r="JPG1392" s="213"/>
      <c r="JPH1392" s="178"/>
      <c r="JPI1392" s="213"/>
      <c r="JPJ1392" s="214"/>
      <c r="JPK1392" s="215"/>
      <c r="JPL1392" s="216"/>
      <c r="JPM1392" s="105"/>
      <c r="JPN1392" s="178"/>
      <c r="JPO1392" s="178"/>
      <c r="JPP1392" s="213"/>
      <c r="JPQ1392" s="178"/>
      <c r="JPR1392" s="213"/>
      <c r="JPS1392" s="178"/>
      <c r="JPT1392" s="213"/>
      <c r="JPU1392" s="178"/>
      <c r="JPV1392" s="213"/>
      <c r="JPW1392" s="214"/>
      <c r="JPX1392" s="215"/>
      <c r="JPY1392" s="216"/>
      <c r="JPZ1392" s="105"/>
      <c r="JQA1392" s="178"/>
      <c r="JQB1392" s="178"/>
      <c r="JQC1392" s="213"/>
      <c r="JQD1392" s="178"/>
      <c r="JQE1392" s="213"/>
      <c r="JQF1392" s="178"/>
      <c r="JQG1392" s="213"/>
      <c r="JQH1392" s="178"/>
      <c r="JQI1392" s="213"/>
      <c r="JQJ1392" s="214"/>
      <c r="JQK1392" s="215"/>
      <c r="JQL1392" s="216"/>
      <c r="JQM1392" s="105"/>
      <c r="JQN1392" s="178"/>
      <c r="JQO1392" s="178"/>
      <c r="JQP1392" s="213"/>
      <c r="JQQ1392" s="178"/>
      <c r="JQR1392" s="213"/>
      <c r="JQS1392" s="178"/>
      <c r="JQT1392" s="213"/>
      <c r="JQU1392" s="178"/>
      <c r="JQV1392" s="213"/>
      <c r="JQW1392" s="214"/>
      <c r="JQX1392" s="215"/>
      <c r="JQY1392" s="216"/>
      <c r="JQZ1392" s="105"/>
      <c r="JRA1392" s="178"/>
      <c r="JRB1392" s="178"/>
      <c r="JRC1392" s="213"/>
      <c r="JRD1392" s="178"/>
      <c r="JRE1392" s="213"/>
      <c r="JRF1392" s="178"/>
      <c r="JRG1392" s="213"/>
      <c r="JRH1392" s="178"/>
      <c r="JRI1392" s="213"/>
      <c r="JRJ1392" s="214"/>
      <c r="JRK1392" s="215"/>
      <c r="JRL1392" s="216"/>
      <c r="JRM1392" s="105"/>
      <c r="JRN1392" s="178"/>
      <c r="JRO1392" s="178"/>
      <c r="JRP1392" s="213"/>
      <c r="JRQ1392" s="178"/>
      <c r="JRR1392" s="213"/>
      <c r="JRS1392" s="178"/>
      <c r="JRT1392" s="213"/>
      <c r="JRU1392" s="178"/>
      <c r="JRV1392" s="213"/>
      <c r="JRW1392" s="214"/>
      <c r="JRX1392" s="215"/>
      <c r="JRY1392" s="216"/>
      <c r="JRZ1392" s="105"/>
      <c r="JSA1392" s="178"/>
      <c r="JSB1392" s="178"/>
      <c r="JSC1392" s="213"/>
      <c r="JSD1392" s="178"/>
      <c r="JSE1392" s="213"/>
      <c r="JSF1392" s="178"/>
      <c r="JSG1392" s="213"/>
      <c r="JSH1392" s="178"/>
      <c r="JSI1392" s="213"/>
      <c r="JSJ1392" s="214"/>
      <c r="JSK1392" s="215"/>
      <c r="JSL1392" s="216"/>
      <c r="JSM1392" s="105"/>
      <c r="JSN1392" s="178"/>
      <c r="JSO1392" s="178"/>
      <c r="JSP1392" s="213"/>
      <c r="JSQ1392" s="178"/>
      <c r="JSR1392" s="213"/>
      <c r="JSS1392" s="178"/>
      <c r="JST1392" s="213"/>
      <c r="JSU1392" s="178"/>
      <c r="JSV1392" s="213"/>
      <c r="JSW1392" s="214"/>
      <c r="JSX1392" s="215"/>
      <c r="JSY1392" s="216"/>
      <c r="JSZ1392" s="105"/>
      <c r="JTA1392" s="178"/>
      <c r="JTB1392" s="178"/>
      <c r="JTC1392" s="213"/>
      <c r="JTD1392" s="178"/>
      <c r="JTE1392" s="213"/>
      <c r="JTF1392" s="178"/>
      <c r="JTG1392" s="213"/>
      <c r="JTH1392" s="178"/>
      <c r="JTI1392" s="213"/>
      <c r="JTJ1392" s="214"/>
      <c r="JTK1392" s="215"/>
      <c r="JTL1392" s="216"/>
      <c r="JTM1392" s="105"/>
      <c r="JTN1392" s="178"/>
      <c r="JTO1392" s="178"/>
      <c r="JTP1392" s="213"/>
      <c r="JTQ1392" s="178"/>
      <c r="JTR1392" s="213"/>
      <c r="JTS1392" s="178"/>
      <c r="JTT1392" s="213"/>
      <c r="JTU1392" s="178"/>
      <c r="JTV1392" s="213"/>
      <c r="JTW1392" s="214"/>
      <c r="JTX1392" s="215"/>
      <c r="JTY1392" s="216"/>
      <c r="JTZ1392" s="105"/>
      <c r="JUA1392" s="178"/>
      <c r="JUB1392" s="178"/>
      <c r="JUC1392" s="213"/>
      <c r="JUD1392" s="178"/>
      <c r="JUE1392" s="213"/>
      <c r="JUF1392" s="178"/>
      <c r="JUG1392" s="213"/>
      <c r="JUH1392" s="178"/>
      <c r="JUI1392" s="213"/>
      <c r="JUJ1392" s="214"/>
      <c r="JUK1392" s="215"/>
      <c r="JUL1392" s="216"/>
      <c r="JUM1392" s="105"/>
      <c r="JUN1392" s="178"/>
      <c r="JUO1392" s="178"/>
      <c r="JUP1392" s="213"/>
      <c r="JUQ1392" s="178"/>
      <c r="JUR1392" s="213"/>
      <c r="JUS1392" s="178"/>
      <c r="JUT1392" s="213"/>
      <c r="JUU1392" s="178"/>
      <c r="JUV1392" s="213"/>
      <c r="JUW1392" s="214"/>
      <c r="JUX1392" s="215"/>
      <c r="JUY1392" s="216"/>
      <c r="JUZ1392" s="105"/>
      <c r="JVA1392" s="178"/>
      <c r="JVB1392" s="178"/>
      <c r="JVC1392" s="213"/>
      <c r="JVD1392" s="178"/>
      <c r="JVE1392" s="213"/>
      <c r="JVF1392" s="178"/>
      <c r="JVG1392" s="213"/>
      <c r="JVH1392" s="178"/>
      <c r="JVI1392" s="213"/>
      <c r="JVJ1392" s="214"/>
      <c r="JVK1392" s="215"/>
      <c r="JVL1392" s="216"/>
      <c r="JVM1392" s="105"/>
      <c r="JVN1392" s="178"/>
      <c r="JVO1392" s="178"/>
      <c r="JVP1392" s="213"/>
      <c r="JVQ1392" s="178"/>
      <c r="JVR1392" s="213"/>
      <c r="JVS1392" s="178"/>
      <c r="JVT1392" s="213"/>
      <c r="JVU1392" s="178"/>
      <c r="JVV1392" s="213"/>
      <c r="JVW1392" s="214"/>
      <c r="JVX1392" s="215"/>
      <c r="JVY1392" s="216"/>
      <c r="JVZ1392" s="105"/>
      <c r="JWA1392" s="178"/>
      <c r="JWB1392" s="178"/>
      <c r="JWC1392" s="213"/>
      <c r="JWD1392" s="178"/>
      <c r="JWE1392" s="213"/>
      <c r="JWF1392" s="178"/>
      <c r="JWG1392" s="213"/>
      <c r="JWH1392" s="178"/>
      <c r="JWI1392" s="213"/>
      <c r="JWJ1392" s="214"/>
      <c r="JWK1392" s="215"/>
      <c r="JWL1392" s="216"/>
      <c r="JWM1392" s="105"/>
      <c r="JWN1392" s="178"/>
      <c r="JWO1392" s="178"/>
      <c r="JWP1392" s="213"/>
      <c r="JWQ1392" s="178"/>
      <c r="JWR1392" s="213"/>
      <c r="JWS1392" s="178"/>
      <c r="JWT1392" s="213"/>
      <c r="JWU1392" s="178"/>
      <c r="JWV1392" s="213"/>
      <c r="JWW1392" s="214"/>
      <c r="JWX1392" s="215"/>
      <c r="JWY1392" s="216"/>
      <c r="JWZ1392" s="105"/>
      <c r="JXA1392" s="178"/>
      <c r="JXB1392" s="178"/>
      <c r="JXC1392" s="213"/>
      <c r="JXD1392" s="178"/>
      <c r="JXE1392" s="213"/>
      <c r="JXF1392" s="178"/>
      <c r="JXG1392" s="213"/>
      <c r="JXH1392" s="178"/>
      <c r="JXI1392" s="213"/>
      <c r="JXJ1392" s="214"/>
      <c r="JXK1392" s="215"/>
      <c r="JXL1392" s="216"/>
      <c r="JXM1392" s="105"/>
      <c r="JXN1392" s="178"/>
      <c r="JXO1392" s="178"/>
      <c r="JXP1392" s="213"/>
      <c r="JXQ1392" s="178"/>
      <c r="JXR1392" s="213"/>
      <c r="JXS1392" s="178"/>
      <c r="JXT1392" s="213"/>
      <c r="JXU1392" s="178"/>
      <c r="JXV1392" s="213"/>
      <c r="JXW1392" s="214"/>
      <c r="JXX1392" s="215"/>
      <c r="JXY1392" s="216"/>
      <c r="JXZ1392" s="105"/>
      <c r="JYA1392" s="178"/>
      <c r="JYB1392" s="178"/>
      <c r="JYC1392" s="213"/>
      <c r="JYD1392" s="178"/>
      <c r="JYE1392" s="213"/>
      <c r="JYF1392" s="178"/>
      <c r="JYG1392" s="213"/>
      <c r="JYH1392" s="178"/>
      <c r="JYI1392" s="213"/>
      <c r="JYJ1392" s="214"/>
      <c r="JYK1392" s="215"/>
      <c r="JYL1392" s="216"/>
      <c r="JYM1392" s="105"/>
      <c r="JYN1392" s="178"/>
      <c r="JYO1392" s="178"/>
      <c r="JYP1392" s="213"/>
      <c r="JYQ1392" s="178"/>
      <c r="JYR1392" s="213"/>
      <c r="JYS1392" s="178"/>
      <c r="JYT1392" s="213"/>
      <c r="JYU1392" s="178"/>
      <c r="JYV1392" s="213"/>
      <c r="JYW1392" s="214"/>
      <c r="JYX1392" s="215"/>
      <c r="JYY1392" s="216"/>
      <c r="JYZ1392" s="105"/>
      <c r="JZA1392" s="178"/>
      <c r="JZB1392" s="178"/>
      <c r="JZC1392" s="213"/>
      <c r="JZD1392" s="178"/>
      <c r="JZE1392" s="213"/>
      <c r="JZF1392" s="178"/>
      <c r="JZG1392" s="213"/>
      <c r="JZH1392" s="178"/>
      <c r="JZI1392" s="213"/>
      <c r="JZJ1392" s="214"/>
      <c r="JZK1392" s="215"/>
      <c r="JZL1392" s="216"/>
      <c r="JZM1392" s="105"/>
      <c r="JZN1392" s="178"/>
      <c r="JZO1392" s="178"/>
      <c r="JZP1392" s="213"/>
      <c r="JZQ1392" s="178"/>
      <c r="JZR1392" s="213"/>
      <c r="JZS1392" s="178"/>
      <c r="JZT1392" s="213"/>
      <c r="JZU1392" s="178"/>
      <c r="JZV1392" s="213"/>
      <c r="JZW1392" s="214"/>
      <c r="JZX1392" s="215"/>
      <c r="JZY1392" s="216"/>
      <c r="JZZ1392" s="105"/>
      <c r="KAA1392" s="178"/>
      <c r="KAB1392" s="178"/>
      <c r="KAC1392" s="213"/>
      <c r="KAD1392" s="178"/>
      <c r="KAE1392" s="213"/>
      <c r="KAF1392" s="178"/>
      <c r="KAG1392" s="213"/>
      <c r="KAH1392" s="178"/>
      <c r="KAI1392" s="213"/>
      <c r="KAJ1392" s="214"/>
      <c r="KAK1392" s="215"/>
      <c r="KAL1392" s="216"/>
      <c r="KAM1392" s="105"/>
      <c r="KAN1392" s="178"/>
      <c r="KAO1392" s="178"/>
      <c r="KAP1392" s="213"/>
      <c r="KAQ1392" s="178"/>
      <c r="KAR1392" s="213"/>
      <c r="KAS1392" s="178"/>
      <c r="KAT1392" s="213"/>
      <c r="KAU1392" s="178"/>
      <c r="KAV1392" s="213"/>
      <c r="KAW1392" s="214"/>
      <c r="KAX1392" s="215"/>
      <c r="KAY1392" s="216"/>
      <c r="KAZ1392" s="105"/>
      <c r="KBA1392" s="178"/>
      <c r="KBB1392" s="178"/>
      <c r="KBC1392" s="213"/>
      <c r="KBD1392" s="178"/>
      <c r="KBE1392" s="213"/>
      <c r="KBF1392" s="178"/>
      <c r="KBG1392" s="213"/>
      <c r="KBH1392" s="178"/>
      <c r="KBI1392" s="213"/>
      <c r="KBJ1392" s="214"/>
      <c r="KBK1392" s="215"/>
      <c r="KBL1392" s="216"/>
      <c r="KBM1392" s="105"/>
      <c r="KBN1392" s="178"/>
      <c r="KBO1392" s="178"/>
      <c r="KBP1392" s="213"/>
      <c r="KBQ1392" s="178"/>
      <c r="KBR1392" s="213"/>
      <c r="KBS1392" s="178"/>
      <c r="KBT1392" s="213"/>
      <c r="KBU1392" s="178"/>
      <c r="KBV1392" s="213"/>
      <c r="KBW1392" s="214"/>
      <c r="KBX1392" s="215"/>
      <c r="KBY1392" s="216"/>
      <c r="KBZ1392" s="105"/>
      <c r="KCA1392" s="178"/>
      <c r="KCB1392" s="178"/>
      <c r="KCC1392" s="213"/>
      <c r="KCD1392" s="178"/>
      <c r="KCE1392" s="213"/>
      <c r="KCF1392" s="178"/>
      <c r="KCG1392" s="213"/>
      <c r="KCH1392" s="178"/>
      <c r="KCI1392" s="213"/>
      <c r="KCJ1392" s="214"/>
      <c r="KCK1392" s="215"/>
      <c r="KCL1392" s="216"/>
      <c r="KCM1392" s="105"/>
      <c r="KCN1392" s="178"/>
      <c r="KCO1392" s="178"/>
      <c r="KCP1392" s="213"/>
      <c r="KCQ1392" s="178"/>
      <c r="KCR1392" s="213"/>
      <c r="KCS1392" s="178"/>
      <c r="KCT1392" s="213"/>
      <c r="KCU1392" s="178"/>
      <c r="KCV1392" s="213"/>
      <c r="KCW1392" s="214"/>
      <c r="KCX1392" s="215"/>
      <c r="KCY1392" s="216"/>
      <c r="KCZ1392" s="105"/>
      <c r="KDA1392" s="178"/>
      <c r="KDB1392" s="178"/>
      <c r="KDC1392" s="213"/>
      <c r="KDD1392" s="178"/>
      <c r="KDE1392" s="213"/>
      <c r="KDF1392" s="178"/>
      <c r="KDG1392" s="213"/>
      <c r="KDH1392" s="178"/>
      <c r="KDI1392" s="213"/>
      <c r="KDJ1392" s="214"/>
      <c r="KDK1392" s="215"/>
      <c r="KDL1392" s="216"/>
      <c r="KDM1392" s="105"/>
      <c r="KDN1392" s="178"/>
      <c r="KDO1392" s="178"/>
      <c r="KDP1392" s="213"/>
      <c r="KDQ1392" s="178"/>
      <c r="KDR1392" s="213"/>
      <c r="KDS1392" s="178"/>
      <c r="KDT1392" s="213"/>
      <c r="KDU1392" s="178"/>
      <c r="KDV1392" s="213"/>
      <c r="KDW1392" s="214"/>
      <c r="KDX1392" s="215"/>
      <c r="KDY1392" s="216"/>
      <c r="KDZ1392" s="105"/>
      <c r="KEA1392" s="178"/>
      <c r="KEB1392" s="178"/>
      <c r="KEC1392" s="213"/>
      <c r="KED1392" s="178"/>
      <c r="KEE1392" s="213"/>
      <c r="KEF1392" s="178"/>
      <c r="KEG1392" s="213"/>
      <c r="KEH1392" s="178"/>
      <c r="KEI1392" s="213"/>
      <c r="KEJ1392" s="214"/>
      <c r="KEK1392" s="215"/>
      <c r="KEL1392" s="216"/>
      <c r="KEM1392" s="105"/>
      <c r="KEN1392" s="178"/>
      <c r="KEO1392" s="178"/>
      <c r="KEP1392" s="213"/>
      <c r="KEQ1392" s="178"/>
      <c r="KER1392" s="213"/>
      <c r="KES1392" s="178"/>
      <c r="KET1392" s="213"/>
      <c r="KEU1392" s="178"/>
      <c r="KEV1392" s="213"/>
      <c r="KEW1392" s="214"/>
      <c r="KEX1392" s="215"/>
      <c r="KEY1392" s="216"/>
      <c r="KEZ1392" s="105"/>
      <c r="KFA1392" s="178"/>
      <c r="KFB1392" s="178"/>
      <c r="KFC1392" s="213"/>
      <c r="KFD1392" s="178"/>
      <c r="KFE1392" s="213"/>
      <c r="KFF1392" s="178"/>
      <c r="KFG1392" s="213"/>
      <c r="KFH1392" s="178"/>
      <c r="KFI1392" s="213"/>
      <c r="KFJ1392" s="214"/>
      <c r="KFK1392" s="215"/>
      <c r="KFL1392" s="216"/>
      <c r="KFM1392" s="105"/>
      <c r="KFN1392" s="178"/>
      <c r="KFO1392" s="178"/>
      <c r="KFP1392" s="213"/>
      <c r="KFQ1392" s="178"/>
      <c r="KFR1392" s="213"/>
      <c r="KFS1392" s="178"/>
      <c r="KFT1392" s="213"/>
      <c r="KFU1392" s="178"/>
      <c r="KFV1392" s="213"/>
      <c r="KFW1392" s="214"/>
      <c r="KFX1392" s="215"/>
      <c r="KFY1392" s="216"/>
      <c r="KFZ1392" s="105"/>
      <c r="KGA1392" s="178"/>
      <c r="KGB1392" s="178"/>
      <c r="KGC1392" s="213"/>
      <c r="KGD1392" s="178"/>
      <c r="KGE1392" s="213"/>
      <c r="KGF1392" s="178"/>
      <c r="KGG1392" s="213"/>
      <c r="KGH1392" s="178"/>
      <c r="KGI1392" s="213"/>
      <c r="KGJ1392" s="214"/>
      <c r="KGK1392" s="215"/>
      <c r="KGL1392" s="216"/>
      <c r="KGM1392" s="105"/>
      <c r="KGN1392" s="178"/>
      <c r="KGO1392" s="178"/>
      <c r="KGP1392" s="213"/>
      <c r="KGQ1392" s="178"/>
      <c r="KGR1392" s="213"/>
      <c r="KGS1392" s="178"/>
      <c r="KGT1392" s="213"/>
      <c r="KGU1392" s="178"/>
      <c r="KGV1392" s="213"/>
      <c r="KGW1392" s="214"/>
      <c r="KGX1392" s="215"/>
      <c r="KGY1392" s="216"/>
      <c r="KGZ1392" s="105"/>
      <c r="KHA1392" s="178"/>
      <c r="KHB1392" s="178"/>
      <c r="KHC1392" s="213"/>
      <c r="KHD1392" s="178"/>
      <c r="KHE1392" s="213"/>
      <c r="KHF1392" s="178"/>
      <c r="KHG1392" s="213"/>
      <c r="KHH1392" s="178"/>
      <c r="KHI1392" s="213"/>
      <c r="KHJ1392" s="214"/>
      <c r="KHK1392" s="215"/>
      <c r="KHL1392" s="216"/>
      <c r="KHM1392" s="105"/>
      <c r="KHN1392" s="178"/>
      <c r="KHO1392" s="178"/>
      <c r="KHP1392" s="213"/>
      <c r="KHQ1392" s="178"/>
      <c r="KHR1392" s="213"/>
      <c r="KHS1392" s="178"/>
      <c r="KHT1392" s="213"/>
      <c r="KHU1392" s="178"/>
      <c r="KHV1392" s="213"/>
      <c r="KHW1392" s="214"/>
      <c r="KHX1392" s="215"/>
      <c r="KHY1392" s="216"/>
      <c r="KHZ1392" s="105"/>
      <c r="KIA1392" s="178"/>
      <c r="KIB1392" s="178"/>
      <c r="KIC1392" s="213"/>
      <c r="KID1392" s="178"/>
      <c r="KIE1392" s="213"/>
      <c r="KIF1392" s="178"/>
      <c r="KIG1392" s="213"/>
      <c r="KIH1392" s="178"/>
      <c r="KII1392" s="213"/>
      <c r="KIJ1392" s="214"/>
      <c r="KIK1392" s="215"/>
      <c r="KIL1392" s="216"/>
      <c r="KIM1392" s="105"/>
      <c r="KIN1392" s="178"/>
      <c r="KIO1392" s="178"/>
      <c r="KIP1392" s="213"/>
      <c r="KIQ1392" s="178"/>
      <c r="KIR1392" s="213"/>
      <c r="KIS1392" s="178"/>
      <c r="KIT1392" s="213"/>
      <c r="KIU1392" s="178"/>
      <c r="KIV1392" s="213"/>
      <c r="KIW1392" s="214"/>
      <c r="KIX1392" s="215"/>
      <c r="KIY1392" s="216"/>
      <c r="KIZ1392" s="105"/>
      <c r="KJA1392" s="178"/>
      <c r="KJB1392" s="178"/>
      <c r="KJC1392" s="213"/>
      <c r="KJD1392" s="178"/>
      <c r="KJE1392" s="213"/>
      <c r="KJF1392" s="178"/>
      <c r="KJG1392" s="213"/>
      <c r="KJH1392" s="178"/>
      <c r="KJI1392" s="213"/>
      <c r="KJJ1392" s="214"/>
      <c r="KJK1392" s="215"/>
      <c r="KJL1392" s="216"/>
      <c r="KJM1392" s="105"/>
      <c r="KJN1392" s="178"/>
      <c r="KJO1392" s="178"/>
      <c r="KJP1392" s="213"/>
      <c r="KJQ1392" s="178"/>
      <c r="KJR1392" s="213"/>
      <c r="KJS1392" s="178"/>
      <c r="KJT1392" s="213"/>
      <c r="KJU1392" s="178"/>
      <c r="KJV1392" s="213"/>
      <c r="KJW1392" s="214"/>
      <c r="KJX1392" s="215"/>
      <c r="KJY1392" s="216"/>
      <c r="KJZ1392" s="105"/>
      <c r="KKA1392" s="178"/>
      <c r="KKB1392" s="178"/>
      <c r="KKC1392" s="213"/>
      <c r="KKD1392" s="178"/>
      <c r="KKE1392" s="213"/>
      <c r="KKF1392" s="178"/>
      <c r="KKG1392" s="213"/>
      <c r="KKH1392" s="178"/>
      <c r="KKI1392" s="213"/>
      <c r="KKJ1392" s="214"/>
      <c r="KKK1392" s="215"/>
      <c r="KKL1392" s="216"/>
      <c r="KKM1392" s="105"/>
      <c r="KKN1392" s="178"/>
      <c r="KKO1392" s="178"/>
      <c r="KKP1392" s="213"/>
      <c r="KKQ1392" s="178"/>
      <c r="KKR1392" s="213"/>
      <c r="KKS1392" s="178"/>
      <c r="KKT1392" s="213"/>
      <c r="KKU1392" s="178"/>
      <c r="KKV1392" s="213"/>
      <c r="KKW1392" s="214"/>
      <c r="KKX1392" s="215"/>
      <c r="KKY1392" s="216"/>
      <c r="KKZ1392" s="105"/>
      <c r="KLA1392" s="178"/>
      <c r="KLB1392" s="178"/>
      <c r="KLC1392" s="213"/>
      <c r="KLD1392" s="178"/>
      <c r="KLE1392" s="213"/>
      <c r="KLF1392" s="178"/>
      <c r="KLG1392" s="213"/>
      <c r="KLH1392" s="178"/>
      <c r="KLI1392" s="213"/>
      <c r="KLJ1392" s="214"/>
      <c r="KLK1392" s="215"/>
      <c r="KLL1392" s="216"/>
      <c r="KLM1392" s="105"/>
      <c r="KLN1392" s="178"/>
      <c r="KLO1392" s="178"/>
      <c r="KLP1392" s="213"/>
      <c r="KLQ1392" s="178"/>
      <c r="KLR1392" s="213"/>
      <c r="KLS1392" s="178"/>
      <c r="KLT1392" s="213"/>
      <c r="KLU1392" s="178"/>
      <c r="KLV1392" s="213"/>
      <c r="KLW1392" s="214"/>
      <c r="KLX1392" s="215"/>
      <c r="KLY1392" s="216"/>
      <c r="KLZ1392" s="105"/>
      <c r="KMA1392" s="178"/>
      <c r="KMB1392" s="178"/>
      <c r="KMC1392" s="213"/>
      <c r="KMD1392" s="178"/>
      <c r="KME1392" s="213"/>
      <c r="KMF1392" s="178"/>
      <c r="KMG1392" s="213"/>
      <c r="KMH1392" s="178"/>
      <c r="KMI1392" s="213"/>
      <c r="KMJ1392" s="214"/>
      <c r="KMK1392" s="215"/>
      <c r="KML1392" s="216"/>
      <c r="KMM1392" s="105"/>
      <c r="KMN1392" s="178"/>
      <c r="KMO1392" s="178"/>
      <c r="KMP1392" s="213"/>
      <c r="KMQ1392" s="178"/>
      <c r="KMR1392" s="213"/>
      <c r="KMS1392" s="178"/>
      <c r="KMT1392" s="213"/>
      <c r="KMU1392" s="178"/>
      <c r="KMV1392" s="213"/>
      <c r="KMW1392" s="214"/>
      <c r="KMX1392" s="215"/>
      <c r="KMY1392" s="216"/>
      <c r="KMZ1392" s="105"/>
      <c r="KNA1392" s="178"/>
      <c r="KNB1392" s="178"/>
      <c r="KNC1392" s="213"/>
      <c r="KND1392" s="178"/>
      <c r="KNE1392" s="213"/>
      <c r="KNF1392" s="178"/>
      <c r="KNG1392" s="213"/>
      <c r="KNH1392" s="178"/>
      <c r="KNI1392" s="213"/>
      <c r="KNJ1392" s="214"/>
      <c r="KNK1392" s="215"/>
      <c r="KNL1392" s="216"/>
      <c r="KNM1392" s="105"/>
      <c r="KNN1392" s="178"/>
      <c r="KNO1392" s="178"/>
      <c r="KNP1392" s="213"/>
      <c r="KNQ1392" s="178"/>
      <c r="KNR1392" s="213"/>
      <c r="KNS1392" s="178"/>
      <c r="KNT1392" s="213"/>
      <c r="KNU1392" s="178"/>
      <c r="KNV1392" s="213"/>
      <c r="KNW1392" s="214"/>
      <c r="KNX1392" s="215"/>
      <c r="KNY1392" s="216"/>
      <c r="KNZ1392" s="105"/>
      <c r="KOA1392" s="178"/>
      <c r="KOB1392" s="178"/>
      <c r="KOC1392" s="213"/>
      <c r="KOD1392" s="178"/>
      <c r="KOE1392" s="213"/>
      <c r="KOF1392" s="178"/>
      <c r="KOG1392" s="213"/>
      <c r="KOH1392" s="178"/>
      <c r="KOI1392" s="213"/>
      <c r="KOJ1392" s="214"/>
      <c r="KOK1392" s="215"/>
      <c r="KOL1392" s="216"/>
      <c r="KOM1392" s="105"/>
      <c r="KON1392" s="178"/>
      <c r="KOO1392" s="178"/>
      <c r="KOP1392" s="213"/>
      <c r="KOQ1392" s="178"/>
      <c r="KOR1392" s="213"/>
      <c r="KOS1392" s="178"/>
      <c r="KOT1392" s="213"/>
      <c r="KOU1392" s="178"/>
      <c r="KOV1392" s="213"/>
      <c r="KOW1392" s="214"/>
      <c r="KOX1392" s="215"/>
      <c r="KOY1392" s="216"/>
      <c r="KOZ1392" s="105"/>
      <c r="KPA1392" s="178"/>
      <c r="KPB1392" s="178"/>
      <c r="KPC1392" s="213"/>
      <c r="KPD1392" s="178"/>
      <c r="KPE1392" s="213"/>
      <c r="KPF1392" s="178"/>
      <c r="KPG1392" s="213"/>
      <c r="KPH1392" s="178"/>
      <c r="KPI1392" s="213"/>
      <c r="KPJ1392" s="214"/>
      <c r="KPK1392" s="215"/>
      <c r="KPL1392" s="216"/>
      <c r="KPM1392" s="105"/>
      <c r="KPN1392" s="178"/>
      <c r="KPO1392" s="178"/>
      <c r="KPP1392" s="213"/>
      <c r="KPQ1392" s="178"/>
      <c r="KPR1392" s="213"/>
      <c r="KPS1392" s="178"/>
      <c r="KPT1392" s="213"/>
      <c r="KPU1392" s="178"/>
      <c r="KPV1392" s="213"/>
      <c r="KPW1392" s="214"/>
      <c r="KPX1392" s="215"/>
      <c r="KPY1392" s="216"/>
      <c r="KPZ1392" s="105"/>
      <c r="KQA1392" s="178"/>
      <c r="KQB1392" s="178"/>
      <c r="KQC1392" s="213"/>
      <c r="KQD1392" s="178"/>
      <c r="KQE1392" s="213"/>
      <c r="KQF1392" s="178"/>
      <c r="KQG1392" s="213"/>
      <c r="KQH1392" s="178"/>
      <c r="KQI1392" s="213"/>
      <c r="KQJ1392" s="214"/>
      <c r="KQK1392" s="215"/>
      <c r="KQL1392" s="216"/>
      <c r="KQM1392" s="105"/>
      <c r="KQN1392" s="178"/>
      <c r="KQO1392" s="178"/>
      <c r="KQP1392" s="213"/>
      <c r="KQQ1392" s="178"/>
      <c r="KQR1392" s="213"/>
      <c r="KQS1392" s="178"/>
      <c r="KQT1392" s="213"/>
      <c r="KQU1392" s="178"/>
      <c r="KQV1392" s="213"/>
      <c r="KQW1392" s="214"/>
      <c r="KQX1392" s="215"/>
      <c r="KQY1392" s="216"/>
      <c r="KQZ1392" s="105"/>
      <c r="KRA1392" s="178"/>
      <c r="KRB1392" s="178"/>
      <c r="KRC1392" s="213"/>
      <c r="KRD1392" s="178"/>
      <c r="KRE1392" s="213"/>
      <c r="KRF1392" s="178"/>
      <c r="KRG1392" s="213"/>
      <c r="KRH1392" s="178"/>
      <c r="KRI1392" s="213"/>
      <c r="KRJ1392" s="214"/>
      <c r="KRK1392" s="215"/>
      <c r="KRL1392" s="216"/>
      <c r="KRM1392" s="105"/>
      <c r="KRN1392" s="178"/>
      <c r="KRO1392" s="178"/>
      <c r="KRP1392" s="213"/>
      <c r="KRQ1392" s="178"/>
      <c r="KRR1392" s="213"/>
      <c r="KRS1392" s="178"/>
      <c r="KRT1392" s="213"/>
      <c r="KRU1392" s="178"/>
      <c r="KRV1392" s="213"/>
      <c r="KRW1392" s="214"/>
      <c r="KRX1392" s="215"/>
      <c r="KRY1392" s="216"/>
      <c r="KRZ1392" s="105"/>
      <c r="KSA1392" s="178"/>
      <c r="KSB1392" s="178"/>
      <c r="KSC1392" s="213"/>
      <c r="KSD1392" s="178"/>
      <c r="KSE1392" s="213"/>
      <c r="KSF1392" s="178"/>
      <c r="KSG1392" s="213"/>
      <c r="KSH1392" s="178"/>
      <c r="KSI1392" s="213"/>
      <c r="KSJ1392" s="214"/>
      <c r="KSK1392" s="215"/>
      <c r="KSL1392" s="216"/>
      <c r="KSM1392" s="105"/>
      <c r="KSN1392" s="178"/>
      <c r="KSO1392" s="178"/>
      <c r="KSP1392" s="213"/>
      <c r="KSQ1392" s="178"/>
      <c r="KSR1392" s="213"/>
      <c r="KSS1392" s="178"/>
      <c r="KST1392" s="213"/>
      <c r="KSU1392" s="178"/>
      <c r="KSV1392" s="213"/>
      <c r="KSW1392" s="214"/>
      <c r="KSX1392" s="215"/>
      <c r="KSY1392" s="216"/>
      <c r="KSZ1392" s="105"/>
      <c r="KTA1392" s="178"/>
      <c r="KTB1392" s="178"/>
      <c r="KTC1392" s="213"/>
      <c r="KTD1392" s="178"/>
      <c r="KTE1392" s="213"/>
      <c r="KTF1392" s="178"/>
      <c r="KTG1392" s="213"/>
      <c r="KTH1392" s="178"/>
      <c r="KTI1392" s="213"/>
      <c r="KTJ1392" s="214"/>
      <c r="KTK1392" s="215"/>
      <c r="KTL1392" s="216"/>
      <c r="KTM1392" s="105"/>
      <c r="KTN1392" s="178"/>
      <c r="KTO1392" s="178"/>
      <c r="KTP1392" s="213"/>
      <c r="KTQ1392" s="178"/>
      <c r="KTR1392" s="213"/>
      <c r="KTS1392" s="178"/>
      <c r="KTT1392" s="213"/>
      <c r="KTU1392" s="178"/>
      <c r="KTV1392" s="213"/>
      <c r="KTW1392" s="214"/>
      <c r="KTX1392" s="215"/>
      <c r="KTY1392" s="216"/>
      <c r="KTZ1392" s="105"/>
      <c r="KUA1392" s="178"/>
      <c r="KUB1392" s="178"/>
      <c r="KUC1392" s="213"/>
      <c r="KUD1392" s="178"/>
      <c r="KUE1392" s="213"/>
      <c r="KUF1392" s="178"/>
      <c r="KUG1392" s="213"/>
      <c r="KUH1392" s="178"/>
      <c r="KUI1392" s="213"/>
      <c r="KUJ1392" s="214"/>
      <c r="KUK1392" s="215"/>
      <c r="KUL1392" s="216"/>
      <c r="KUM1392" s="105"/>
      <c r="KUN1392" s="178"/>
      <c r="KUO1392" s="178"/>
      <c r="KUP1392" s="213"/>
      <c r="KUQ1392" s="178"/>
      <c r="KUR1392" s="213"/>
      <c r="KUS1392" s="178"/>
      <c r="KUT1392" s="213"/>
      <c r="KUU1392" s="178"/>
      <c r="KUV1392" s="213"/>
      <c r="KUW1392" s="214"/>
      <c r="KUX1392" s="215"/>
      <c r="KUY1392" s="216"/>
      <c r="KUZ1392" s="105"/>
      <c r="KVA1392" s="178"/>
      <c r="KVB1392" s="178"/>
      <c r="KVC1392" s="213"/>
      <c r="KVD1392" s="178"/>
      <c r="KVE1392" s="213"/>
      <c r="KVF1392" s="178"/>
      <c r="KVG1392" s="213"/>
      <c r="KVH1392" s="178"/>
      <c r="KVI1392" s="213"/>
      <c r="KVJ1392" s="214"/>
      <c r="KVK1392" s="215"/>
      <c r="KVL1392" s="216"/>
      <c r="KVM1392" s="105"/>
      <c r="KVN1392" s="178"/>
      <c r="KVO1392" s="178"/>
      <c r="KVP1392" s="213"/>
      <c r="KVQ1392" s="178"/>
      <c r="KVR1392" s="213"/>
      <c r="KVS1392" s="178"/>
      <c r="KVT1392" s="213"/>
      <c r="KVU1392" s="178"/>
      <c r="KVV1392" s="213"/>
      <c r="KVW1392" s="214"/>
      <c r="KVX1392" s="215"/>
      <c r="KVY1392" s="216"/>
      <c r="KVZ1392" s="105"/>
      <c r="KWA1392" s="178"/>
      <c r="KWB1392" s="178"/>
      <c r="KWC1392" s="213"/>
      <c r="KWD1392" s="178"/>
      <c r="KWE1392" s="213"/>
      <c r="KWF1392" s="178"/>
      <c r="KWG1392" s="213"/>
      <c r="KWH1392" s="178"/>
      <c r="KWI1392" s="213"/>
      <c r="KWJ1392" s="214"/>
      <c r="KWK1392" s="215"/>
      <c r="KWL1392" s="216"/>
      <c r="KWM1392" s="105"/>
      <c r="KWN1392" s="178"/>
      <c r="KWO1392" s="178"/>
      <c r="KWP1392" s="213"/>
      <c r="KWQ1392" s="178"/>
      <c r="KWR1392" s="213"/>
      <c r="KWS1392" s="178"/>
      <c r="KWT1392" s="213"/>
      <c r="KWU1392" s="178"/>
      <c r="KWV1392" s="213"/>
      <c r="KWW1392" s="214"/>
      <c r="KWX1392" s="215"/>
      <c r="KWY1392" s="216"/>
      <c r="KWZ1392" s="105"/>
      <c r="KXA1392" s="178"/>
      <c r="KXB1392" s="178"/>
      <c r="KXC1392" s="213"/>
      <c r="KXD1392" s="178"/>
      <c r="KXE1392" s="213"/>
      <c r="KXF1392" s="178"/>
      <c r="KXG1392" s="213"/>
      <c r="KXH1392" s="178"/>
      <c r="KXI1392" s="213"/>
      <c r="KXJ1392" s="214"/>
      <c r="KXK1392" s="215"/>
      <c r="KXL1392" s="216"/>
      <c r="KXM1392" s="105"/>
      <c r="KXN1392" s="178"/>
      <c r="KXO1392" s="178"/>
      <c r="KXP1392" s="213"/>
      <c r="KXQ1392" s="178"/>
      <c r="KXR1392" s="213"/>
      <c r="KXS1392" s="178"/>
      <c r="KXT1392" s="213"/>
      <c r="KXU1392" s="178"/>
      <c r="KXV1392" s="213"/>
      <c r="KXW1392" s="214"/>
      <c r="KXX1392" s="215"/>
      <c r="KXY1392" s="216"/>
      <c r="KXZ1392" s="105"/>
      <c r="KYA1392" s="178"/>
      <c r="KYB1392" s="178"/>
      <c r="KYC1392" s="213"/>
      <c r="KYD1392" s="178"/>
      <c r="KYE1392" s="213"/>
      <c r="KYF1392" s="178"/>
      <c r="KYG1392" s="213"/>
      <c r="KYH1392" s="178"/>
      <c r="KYI1392" s="213"/>
      <c r="KYJ1392" s="214"/>
      <c r="KYK1392" s="215"/>
      <c r="KYL1392" s="216"/>
      <c r="KYM1392" s="105"/>
      <c r="KYN1392" s="178"/>
      <c r="KYO1392" s="178"/>
      <c r="KYP1392" s="213"/>
      <c r="KYQ1392" s="178"/>
      <c r="KYR1392" s="213"/>
      <c r="KYS1392" s="178"/>
      <c r="KYT1392" s="213"/>
      <c r="KYU1392" s="178"/>
      <c r="KYV1392" s="213"/>
      <c r="KYW1392" s="214"/>
      <c r="KYX1392" s="215"/>
      <c r="KYY1392" s="216"/>
      <c r="KYZ1392" s="105"/>
      <c r="KZA1392" s="178"/>
      <c r="KZB1392" s="178"/>
      <c r="KZC1392" s="213"/>
      <c r="KZD1392" s="178"/>
      <c r="KZE1392" s="213"/>
      <c r="KZF1392" s="178"/>
      <c r="KZG1392" s="213"/>
      <c r="KZH1392" s="178"/>
      <c r="KZI1392" s="213"/>
      <c r="KZJ1392" s="214"/>
      <c r="KZK1392" s="215"/>
      <c r="KZL1392" s="216"/>
      <c r="KZM1392" s="105"/>
      <c r="KZN1392" s="178"/>
      <c r="KZO1392" s="178"/>
      <c r="KZP1392" s="213"/>
      <c r="KZQ1392" s="178"/>
      <c r="KZR1392" s="213"/>
      <c r="KZS1392" s="178"/>
      <c r="KZT1392" s="213"/>
      <c r="KZU1392" s="178"/>
      <c r="KZV1392" s="213"/>
      <c r="KZW1392" s="214"/>
      <c r="KZX1392" s="215"/>
      <c r="KZY1392" s="216"/>
      <c r="KZZ1392" s="105"/>
      <c r="LAA1392" s="178"/>
      <c r="LAB1392" s="178"/>
      <c r="LAC1392" s="213"/>
      <c r="LAD1392" s="178"/>
      <c r="LAE1392" s="213"/>
      <c r="LAF1392" s="178"/>
      <c r="LAG1392" s="213"/>
      <c r="LAH1392" s="178"/>
      <c r="LAI1392" s="213"/>
      <c r="LAJ1392" s="214"/>
      <c r="LAK1392" s="215"/>
      <c r="LAL1392" s="216"/>
      <c r="LAM1392" s="105"/>
      <c r="LAN1392" s="178"/>
      <c r="LAO1392" s="178"/>
      <c r="LAP1392" s="213"/>
      <c r="LAQ1392" s="178"/>
      <c r="LAR1392" s="213"/>
      <c r="LAS1392" s="178"/>
      <c r="LAT1392" s="213"/>
      <c r="LAU1392" s="178"/>
      <c r="LAV1392" s="213"/>
      <c r="LAW1392" s="214"/>
      <c r="LAX1392" s="215"/>
      <c r="LAY1392" s="216"/>
      <c r="LAZ1392" s="105"/>
      <c r="LBA1392" s="178"/>
      <c r="LBB1392" s="178"/>
      <c r="LBC1392" s="213"/>
      <c r="LBD1392" s="178"/>
      <c r="LBE1392" s="213"/>
      <c r="LBF1392" s="178"/>
      <c r="LBG1392" s="213"/>
      <c r="LBH1392" s="178"/>
      <c r="LBI1392" s="213"/>
      <c r="LBJ1392" s="214"/>
      <c r="LBK1392" s="215"/>
      <c r="LBL1392" s="216"/>
      <c r="LBM1392" s="105"/>
      <c r="LBN1392" s="178"/>
      <c r="LBO1392" s="178"/>
      <c r="LBP1392" s="213"/>
      <c r="LBQ1392" s="178"/>
      <c r="LBR1392" s="213"/>
      <c r="LBS1392" s="178"/>
      <c r="LBT1392" s="213"/>
      <c r="LBU1392" s="178"/>
      <c r="LBV1392" s="213"/>
      <c r="LBW1392" s="214"/>
      <c r="LBX1392" s="215"/>
      <c r="LBY1392" s="216"/>
      <c r="LBZ1392" s="105"/>
      <c r="LCA1392" s="178"/>
      <c r="LCB1392" s="178"/>
      <c r="LCC1392" s="213"/>
      <c r="LCD1392" s="178"/>
      <c r="LCE1392" s="213"/>
      <c r="LCF1392" s="178"/>
      <c r="LCG1392" s="213"/>
      <c r="LCH1392" s="178"/>
      <c r="LCI1392" s="213"/>
      <c r="LCJ1392" s="214"/>
      <c r="LCK1392" s="215"/>
      <c r="LCL1392" s="216"/>
      <c r="LCM1392" s="105"/>
      <c r="LCN1392" s="178"/>
      <c r="LCO1392" s="178"/>
      <c r="LCP1392" s="213"/>
      <c r="LCQ1392" s="178"/>
      <c r="LCR1392" s="213"/>
      <c r="LCS1392" s="178"/>
      <c r="LCT1392" s="213"/>
      <c r="LCU1392" s="178"/>
      <c r="LCV1392" s="213"/>
      <c r="LCW1392" s="214"/>
      <c r="LCX1392" s="215"/>
      <c r="LCY1392" s="216"/>
      <c r="LCZ1392" s="105"/>
      <c r="LDA1392" s="178"/>
      <c r="LDB1392" s="178"/>
      <c r="LDC1392" s="213"/>
      <c r="LDD1392" s="178"/>
      <c r="LDE1392" s="213"/>
      <c r="LDF1392" s="178"/>
      <c r="LDG1392" s="213"/>
      <c r="LDH1392" s="178"/>
      <c r="LDI1392" s="213"/>
      <c r="LDJ1392" s="214"/>
      <c r="LDK1392" s="215"/>
      <c r="LDL1392" s="216"/>
      <c r="LDM1392" s="105"/>
      <c r="LDN1392" s="178"/>
      <c r="LDO1392" s="178"/>
      <c r="LDP1392" s="213"/>
      <c r="LDQ1392" s="178"/>
      <c r="LDR1392" s="213"/>
      <c r="LDS1392" s="178"/>
      <c r="LDT1392" s="213"/>
      <c r="LDU1392" s="178"/>
      <c r="LDV1392" s="213"/>
      <c r="LDW1392" s="214"/>
      <c r="LDX1392" s="215"/>
      <c r="LDY1392" s="216"/>
      <c r="LDZ1392" s="105"/>
      <c r="LEA1392" s="178"/>
      <c r="LEB1392" s="178"/>
      <c r="LEC1392" s="213"/>
      <c r="LED1392" s="178"/>
      <c r="LEE1392" s="213"/>
      <c r="LEF1392" s="178"/>
      <c r="LEG1392" s="213"/>
      <c r="LEH1392" s="178"/>
      <c r="LEI1392" s="213"/>
      <c r="LEJ1392" s="214"/>
      <c r="LEK1392" s="215"/>
      <c r="LEL1392" s="216"/>
      <c r="LEM1392" s="105"/>
      <c r="LEN1392" s="178"/>
      <c r="LEO1392" s="178"/>
      <c r="LEP1392" s="213"/>
      <c r="LEQ1392" s="178"/>
      <c r="LER1392" s="213"/>
      <c r="LES1392" s="178"/>
      <c r="LET1392" s="213"/>
      <c r="LEU1392" s="178"/>
      <c r="LEV1392" s="213"/>
      <c r="LEW1392" s="214"/>
      <c r="LEX1392" s="215"/>
      <c r="LEY1392" s="216"/>
      <c r="LEZ1392" s="105"/>
      <c r="LFA1392" s="178"/>
      <c r="LFB1392" s="178"/>
      <c r="LFC1392" s="213"/>
      <c r="LFD1392" s="178"/>
      <c r="LFE1392" s="213"/>
      <c r="LFF1392" s="178"/>
      <c r="LFG1392" s="213"/>
      <c r="LFH1392" s="178"/>
      <c r="LFI1392" s="213"/>
      <c r="LFJ1392" s="214"/>
      <c r="LFK1392" s="215"/>
      <c r="LFL1392" s="216"/>
      <c r="LFM1392" s="105"/>
      <c r="LFN1392" s="178"/>
      <c r="LFO1392" s="178"/>
      <c r="LFP1392" s="213"/>
      <c r="LFQ1392" s="178"/>
      <c r="LFR1392" s="213"/>
      <c r="LFS1392" s="178"/>
      <c r="LFT1392" s="213"/>
      <c r="LFU1392" s="178"/>
      <c r="LFV1392" s="213"/>
      <c r="LFW1392" s="214"/>
      <c r="LFX1392" s="215"/>
      <c r="LFY1392" s="216"/>
      <c r="LFZ1392" s="105"/>
      <c r="LGA1392" s="178"/>
      <c r="LGB1392" s="178"/>
      <c r="LGC1392" s="213"/>
      <c r="LGD1392" s="178"/>
      <c r="LGE1392" s="213"/>
      <c r="LGF1392" s="178"/>
      <c r="LGG1392" s="213"/>
      <c r="LGH1392" s="178"/>
      <c r="LGI1392" s="213"/>
      <c r="LGJ1392" s="214"/>
      <c r="LGK1392" s="215"/>
      <c r="LGL1392" s="216"/>
      <c r="LGM1392" s="105"/>
      <c r="LGN1392" s="178"/>
      <c r="LGO1392" s="178"/>
      <c r="LGP1392" s="213"/>
      <c r="LGQ1392" s="178"/>
      <c r="LGR1392" s="213"/>
      <c r="LGS1392" s="178"/>
      <c r="LGT1392" s="213"/>
      <c r="LGU1392" s="178"/>
      <c r="LGV1392" s="213"/>
      <c r="LGW1392" s="214"/>
      <c r="LGX1392" s="215"/>
      <c r="LGY1392" s="216"/>
      <c r="LGZ1392" s="105"/>
      <c r="LHA1392" s="178"/>
      <c r="LHB1392" s="178"/>
      <c r="LHC1392" s="213"/>
      <c r="LHD1392" s="178"/>
      <c r="LHE1392" s="213"/>
      <c r="LHF1392" s="178"/>
      <c r="LHG1392" s="213"/>
      <c r="LHH1392" s="178"/>
      <c r="LHI1392" s="213"/>
      <c r="LHJ1392" s="214"/>
      <c r="LHK1392" s="215"/>
      <c r="LHL1392" s="216"/>
      <c r="LHM1392" s="105"/>
      <c r="LHN1392" s="178"/>
      <c r="LHO1392" s="178"/>
      <c r="LHP1392" s="213"/>
      <c r="LHQ1392" s="178"/>
      <c r="LHR1392" s="213"/>
      <c r="LHS1392" s="178"/>
      <c r="LHT1392" s="213"/>
      <c r="LHU1392" s="178"/>
      <c r="LHV1392" s="213"/>
      <c r="LHW1392" s="214"/>
      <c r="LHX1392" s="215"/>
      <c r="LHY1392" s="216"/>
      <c r="LHZ1392" s="105"/>
      <c r="LIA1392" s="178"/>
      <c r="LIB1392" s="178"/>
      <c r="LIC1392" s="213"/>
      <c r="LID1392" s="178"/>
      <c r="LIE1392" s="213"/>
      <c r="LIF1392" s="178"/>
      <c r="LIG1392" s="213"/>
      <c r="LIH1392" s="178"/>
      <c r="LII1392" s="213"/>
      <c r="LIJ1392" s="214"/>
      <c r="LIK1392" s="215"/>
      <c r="LIL1392" s="216"/>
      <c r="LIM1392" s="105"/>
      <c r="LIN1392" s="178"/>
      <c r="LIO1392" s="178"/>
      <c r="LIP1392" s="213"/>
      <c r="LIQ1392" s="178"/>
      <c r="LIR1392" s="213"/>
      <c r="LIS1392" s="178"/>
      <c r="LIT1392" s="213"/>
      <c r="LIU1392" s="178"/>
      <c r="LIV1392" s="213"/>
      <c r="LIW1392" s="214"/>
      <c r="LIX1392" s="215"/>
      <c r="LIY1392" s="216"/>
      <c r="LIZ1392" s="105"/>
      <c r="LJA1392" s="178"/>
      <c r="LJB1392" s="178"/>
      <c r="LJC1392" s="213"/>
      <c r="LJD1392" s="178"/>
      <c r="LJE1392" s="213"/>
      <c r="LJF1392" s="178"/>
      <c r="LJG1392" s="213"/>
      <c r="LJH1392" s="178"/>
      <c r="LJI1392" s="213"/>
      <c r="LJJ1392" s="214"/>
      <c r="LJK1392" s="215"/>
      <c r="LJL1392" s="216"/>
      <c r="LJM1392" s="105"/>
      <c r="LJN1392" s="178"/>
      <c r="LJO1392" s="178"/>
      <c r="LJP1392" s="213"/>
      <c r="LJQ1392" s="178"/>
      <c r="LJR1392" s="213"/>
      <c r="LJS1392" s="178"/>
      <c r="LJT1392" s="213"/>
      <c r="LJU1392" s="178"/>
      <c r="LJV1392" s="213"/>
      <c r="LJW1392" s="214"/>
      <c r="LJX1392" s="215"/>
      <c r="LJY1392" s="216"/>
      <c r="LJZ1392" s="105"/>
      <c r="LKA1392" s="178"/>
      <c r="LKB1392" s="178"/>
      <c r="LKC1392" s="213"/>
      <c r="LKD1392" s="178"/>
      <c r="LKE1392" s="213"/>
      <c r="LKF1392" s="178"/>
      <c r="LKG1392" s="213"/>
      <c r="LKH1392" s="178"/>
      <c r="LKI1392" s="213"/>
      <c r="LKJ1392" s="214"/>
      <c r="LKK1392" s="215"/>
      <c r="LKL1392" s="216"/>
      <c r="LKM1392" s="105"/>
      <c r="LKN1392" s="178"/>
      <c r="LKO1392" s="178"/>
      <c r="LKP1392" s="213"/>
      <c r="LKQ1392" s="178"/>
      <c r="LKR1392" s="213"/>
      <c r="LKS1392" s="178"/>
      <c r="LKT1392" s="213"/>
      <c r="LKU1392" s="178"/>
      <c r="LKV1392" s="213"/>
      <c r="LKW1392" s="214"/>
      <c r="LKX1392" s="215"/>
      <c r="LKY1392" s="216"/>
      <c r="LKZ1392" s="105"/>
      <c r="LLA1392" s="178"/>
      <c r="LLB1392" s="178"/>
      <c r="LLC1392" s="213"/>
      <c r="LLD1392" s="178"/>
      <c r="LLE1392" s="213"/>
      <c r="LLF1392" s="178"/>
      <c r="LLG1392" s="213"/>
      <c r="LLH1392" s="178"/>
      <c r="LLI1392" s="213"/>
      <c r="LLJ1392" s="214"/>
      <c r="LLK1392" s="215"/>
      <c r="LLL1392" s="216"/>
      <c r="LLM1392" s="105"/>
      <c r="LLN1392" s="178"/>
      <c r="LLO1392" s="178"/>
      <c r="LLP1392" s="213"/>
      <c r="LLQ1392" s="178"/>
      <c r="LLR1392" s="213"/>
      <c r="LLS1392" s="178"/>
      <c r="LLT1392" s="213"/>
      <c r="LLU1392" s="178"/>
      <c r="LLV1392" s="213"/>
      <c r="LLW1392" s="214"/>
      <c r="LLX1392" s="215"/>
      <c r="LLY1392" s="216"/>
      <c r="LLZ1392" s="105"/>
      <c r="LMA1392" s="178"/>
      <c r="LMB1392" s="178"/>
      <c r="LMC1392" s="213"/>
      <c r="LMD1392" s="178"/>
      <c r="LME1392" s="213"/>
      <c r="LMF1392" s="178"/>
      <c r="LMG1392" s="213"/>
      <c r="LMH1392" s="178"/>
      <c r="LMI1392" s="213"/>
      <c r="LMJ1392" s="214"/>
      <c r="LMK1392" s="215"/>
      <c r="LML1392" s="216"/>
      <c r="LMM1392" s="105"/>
      <c r="LMN1392" s="178"/>
      <c r="LMO1392" s="178"/>
      <c r="LMP1392" s="213"/>
      <c r="LMQ1392" s="178"/>
      <c r="LMR1392" s="213"/>
      <c r="LMS1392" s="178"/>
      <c r="LMT1392" s="213"/>
      <c r="LMU1392" s="178"/>
      <c r="LMV1392" s="213"/>
      <c r="LMW1392" s="214"/>
      <c r="LMX1392" s="215"/>
      <c r="LMY1392" s="216"/>
      <c r="LMZ1392" s="105"/>
      <c r="LNA1392" s="178"/>
      <c r="LNB1392" s="178"/>
      <c r="LNC1392" s="213"/>
      <c r="LND1392" s="178"/>
      <c r="LNE1392" s="213"/>
      <c r="LNF1392" s="178"/>
      <c r="LNG1392" s="213"/>
      <c r="LNH1392" s="178"/>
      <c r="LNI1392" s="213"/>
      <c r="LNJ1392" s="214"/>
      <c r="LNK1392" s="215"/>
      <c r="LNL1392" s="216"/>
      <c r="LNM1392" s="105"/>
      <c r="LNN1392" s="178"/>
      <c r="LNO1392" s="178"/>
      <c r="LNP1392" s="213"/>
      <c r="LNQ1392" s="178"/>
      <c r="LNR1392" s="213"/>
      <c r="LNS1392" s="178"/>
      <c r="LNT1392" s="213"/>
      <c r="LNU1392" s="178"/>
      <c r="LNV1392" s="213"/>
      <c r="LNW1392" s="214"/>
      <c r="LNX1392" s="215"/>
      <c r="LNY1392" s="216"/>
      <c r="LNZ1392" s="105"/>
      <c r="LOA1392" s="178"/>
      <c r="LOB1392" s="178"/>
      <c r="LOC1392" s="213"/>
      <c r="LOD1392" s="178"/>
      <c r="LOE1392" s="213"/>
      <c r="LOF1392" s="178"/>
      <c r="LOG1392" s="213"/>
      <c r="LOH1392" s="178"/>
      <c r="LOI1392" s="213"/>
      <c r="LOJ1392" s="214"/>
      <c r="LOK1392" s="215"/>
      <c r="LOL1392" s="216"/>
      <c r="LOM1392" s="105"/>
      <c r="LON1392" s="178"/>
      <c r="LOO1392" s="178"/>
      <c r="LOP1392" s="213"/>
      <c r="LOQ1392" s="178"/>
      <c r="LOR1392" s="213"/>
      <c r="LOS1392" s="178"/>
      <c r="LOT1392" s="213"/>
      <c r="LOU1392" s="178"/>
      <c r="LOV1392" s="213"/>
      <c r="LOW1392" s="214"/>
      <c r="LOX1392" s="215"/>
      <c r="LOY1392" s="216"/>
      <c r="LOZ1392" s="105"/>
      <c r="LPA1392" s="178"/>
      <c r="LPB1392" s="178"/>
      <c r="LPC1392" s="213"/>
      <c r="LPD1392" s="178"/>
      <c r="LPE1392" s="213"/>
      <c r="LPF1392" s="178"/>
      <c r="LPG1392" s="213"/>
      <c r="LPH1392" s="178"/>
      <c r="LPI1392" s="213"/>
      <c r="LPJ1392" s="214"/>
      <c r="LPK1392" s="215"/>
      <c r="LPL1392" s="216"/>
      <c r="LPM1392" s="105"/>
      <c r="LPN1392" s="178"/>
      <c r="LPO1392" s="178"/>
      <c r="LPP1392" s="213"/>
      <c r="LPQ1392" s="178"/>
      <c r="LPR1392" s="213"/>
      <c r="LPS1392" s="178"/>
      <c r="LPT1392" s="213"/>
      <c r="LPU1392" s="178"/>
      <c r="LPV1392" s="213"/>
      <c r="LPW1392" s="214"/>
      <c r="LPX1392" s="215"/>
      <c r="LPY1392" s="216"/>
      <c r="LPZ1392" s="105"/>
      <c r="LQA1392" s="178"/>
      <c r="LQB1392" s="178"/>
      <c r="LQC1392" s="213"/>
      <c r="LQD1392" s="178"/>
      <c r="LQE1392" s="213"/>
      <c r="LQF1392" s="178"/>
      <c r="LQG1392" s="213"/>
      <c r="LQH1392" s="178"/>
      <c r="LQI1392" s="213"/>
      <c r="LQJ1392" s="214"/>
      <c r="LQK1392" s="215"/>
      <c r="LQL1392" s="216"/>
      <c r="LQM1392" s="105"/>
      <c r="LQN1392" s="178"/>
      <c r="LQO1392" s="178"/>
      <c r="LQP1392" s="213"/>
      <c r="LQQ1392" s="178"/>
      <c r="LQR1392" s="213"/>
      <c r="LQS1392" s="178"/>
      <c r="LQT1392" s="213"/>
      <c r="LQU1392" s="178"/>
      <c r="LQV1392" s="213"/>
      <c r="LQW1392" s="214"/>
      <c r="LQX1392" s="215"/>
      <c r="LQY1392" s="216"/>
      <c r="LQZ1392" s="105"/>
      <c r="LRA1392" s="178"/>
      <c r="LRB1392" s="178"/>
      <c r="LRC1392" s="213"/>
      <c r="LRD1392" s="178"/>
      <c r="LRE1392" s="213"/>
      <c r="LRF1392" s="178"/>
      <c r="LRG1392" s="213"/>
      <c r="LRH1392" s="178"/>
      <c r="LRI1392" s="213"/>
      <c r="LRJ1392" s="214"/>
      <c r="LRK1392" s="215"/>
      <c r="LRL1392" s="216"/>
      <c r="LRM1392" s="105"/>
      <c r="LRN1392" s="178"/>
      <c r="LRO1392" s="178"/>
      <c r="LRP1392" s="213"/>
      <c r="LRQ1392" s="178"/>
      <c r="LRR1392" s="213"/>
      <c r="LRS1392" s="178"/>
      <c r="LRT1392" s="213"/>
      <c r="LRU1392" s="178"/>
      <c r="LRV1392" s="213"/>
      <c r="LRW1392" s="214"/>
      <c r="LRX1392" s="215"/>
      <c r="LRY1392" s="216"/>
      <c r="LRZ1392" s="105"/>
      <c r="LSA1392" s="178"/>
      <c r="LSB1392" s="178"/>
      <c r="LSC1392" s="213"/>
      <c r="LSD1392" s="178"/>
      <c r="LSE1392" s="213"/>
      <c r="LSF1392" s="178"/>
      <c r="LSG1392" s="213"/>
      <c r="LSH1392" s="178"/>
      <c r="LSI1392" s="213"/>
      <c r="LSJ1392" s="214"/>
      <c r="LSK1392" s="215"/>
      <c r="LSL1392" s="216"/>
      <c r="LSM1392" s="105"/>
      <c r="LSN1392" s="178"/>
      <c r="LSO1392" s="178"/>
      <c r="LSP1392" s="213"/>
      <c r="LSQ1392" s="178"/>
      <c r="LSR1392" s="213"/>
      <c r="LSS1392" s="178"/>
      <c r="LST1392" s="213"/>
      <c r="LSU1392" s="178"/>
      <c r="LSV1392" s="213"/>
      <c r="LSW1392" s="214"/>
      <c r="LSX1392" s="215"/>
      <c r="LSY1392" s="216"/>
      <c r="LSZ1392" s="105"/>
      <c r="LTA1392" s="178"/>
      <c r="LTB1392" s="178"/>
      <c r="LTC1392" s="213"/>
      <c r="LTD1392" s="178"/>
      <c r="LTE1392" s="213"/>
      <c r="LTF1392" s="178"/>
      <c r="LTG1392" s="213"/>
      <c r="LTH1392" s="178"/>
      <c r="LTI1392" s="213"/>
      <c r="LTJ1392" s="214"/>
      <c r="LTK1392" s="215"/>
      <c r="LTL1392" s="216"/>
      <c r="LTM1392" s="105"/>
      <c r="LTN1392" s="178"/>
      <c r="LTO1392" s="178"/>
      <c r="LTP1392" s="213"/>
      <c r="LTQ1392" s="178"/>
      <c r="LTR1392" s="213"/>
      <c r="LTS1392" s="178"/>
      <c r="LTT1392" s="213"/>
      <c r="LTU1392" s="178"/>
      <c r="LTV1392" s="213"/>
      <c r="LTW1392" s="214"/>
      <c r="LTX1392" s="215"/>
      <c r="LTY1392" s="216"/>
      <c r="LTZ1392" s="105"/>
      <c r="LUA1392" s="178"/>
      <c r="LUB1392" s="178"/>
      <c r="LUC1392" s="213"/>
      <c r="LUD1392" s="178"/>
      <c r="LUE1392" s="213"/>
      <c r="LUF1392" s="178"/>
      <c r="LUG1392" s="213"/>
      <c r="LUH1392" s="178"/>
      <c r="LUI1392" s="213"/>
      <c r="LUJ1392" s="214"/>
      <c r="LUK1392" s="215"/>
      <c r="LUL1392" s="216"/>
      <c r="LUM1392" s="105"/>
      <c r="LUN1392" s="178"/>
      <c r="LUO1392" s="178"/>
      <c r="LUP1392" s="213"/>
      <c r="LUQ1392" s="178"/>
      <c r="LUR1392" s="213"/>
      <c r="LUS1392" s="178"/>
      <c r="LUT1392" s="213"/>
      <c r="LUU1392" s="178"/>
      <c r="LUV1392" s="213"/>
      <c r="LUW1392" s="214"/>
      <c r="LUX1392" s="215"/>
      <c r="LUY1392" s="216"/>
      <c r="LUZ1392" s="105"/>
      <c r="LVA1392" s="178"/>
      <c r="LVB1392" s="178"/>
      <c r="LVC1392" s="213"/>
      <c r="LVD1392" s="178"/>
      <c r="LVE1392" s="213"/>
      <c r="LVF1392" s="178"/>
      <c r="LVG1392" s="213"/>
      <c r="LVH1392" s="178"/>
      <c r="LVI1392" s="213"/>
      <c r="LVJ1392" s="214"/>
      <c r="LVK1392" s="215"/>
      <c r="LVL1392" s="216"/>
      <c r="LVM1392" s="105"/>
      <c r="LVN1392" s="178"/>
      <c r="LVO1392" s="178"/>
      <c r="LVP1392" s="213"/>
      <c r="LVQ1392" s="178"/>
      <c r="LVR1392" s="213"/>
      <c r="LVS1392" s="178"/>
      <c r="LVT1392" s="213"/>
      <c r="LVU1392" s="178"/>
      <c r="LVV1392" s="213"/>
      <c r="LVW1392" s="214"/>
      <c r="LVX1392" s="215"/>
      <c r="LVY1392" s="216"/>
      <c r="LVZ1392" s="105"/>
      <c r="LWA1392" s="178"/>
      <c r="LWB1392" s="178"/>
      <c r="LWC1392" s="213"/>
      <c r="LWD1392" s="178"/>
      <c r="LWE1392" s="213"/>
      <c r="LWF1392" s="178"/>
      <c r="LWG1392" s="213"/>
      <c r="LWH1392" s="178"/>
      <c r="LWI1392" s="213"/>
      <c r="LWJ1392" s="214"/>
      <c r="LWK1392" s="215"/>
      <c r="LWL1392" s="216"/>
      <c r="LWM1392" s="105"/>
      <c r="LWN1392" s="178"/>
      <c r="LWO1392" s="178"/>
      <c r="LWP1392" s="213"/>
      <c r="LWQ1392" s="178"/>
      <c r="LWR1392" s="213"/>
      <c r="LWS1392" s="178"/>
      <c r="LWT1392" s="213"/>
      <c r="LWU1392" s="178"/>
      <c r="LWV1392" s="213"/>
      <c r="LWW1392" s="214"/>
      <c r="LWX1392" s="215"/>
      <c r="LWY1392" s="216"/>
      <c r="LWZ1392" s="105"/>
      <c r="LXA1392" s="178"/>
      <c r="LXB1392" s="178"/>
      <c r="LXC1392" s="213"/>
      <c r="LXD1392" s="178"/>
      <c r="LXE1392" s="213"/>
      <c r="LXF1392" s="178"/>
      <c r="LXG1392" s="213"/>
      <c r="LXH1392" s="178"/>
      <c r="LXI1392" s="213"/>
      <c r="LXJ1392" s="214"/>
      <c r="LXK1392" s="215"/>
      <c r="LXL1392" s="216"/>
      <c r="LXM1392" s="105"/>
      <c r="LXN1392" s="178"/>
      <c r="LXO1392" s="178"/>
      <c r="LXP1392" s="213"/>
      <c r="LXQ1392" s="178"/>
      <c r="LXR1392" s="213"/>
      <c r="LXS1392" s="178"/>
      <c r="LXT1392" s="213"/>
      <c r="LXU1392" s="178"/>
      <c r="LXV1392" s="213"/>
      <c r="LXW1392" s="214"/>
      <c r="LXX1392" s="215"/>
      <c r="LXY1392" s="216"/>
      <c r="LXZ1392" s="105"/>
      <c r="LYA1392" s="178"/>
      <c r="LYB1392" s="178"/>
      <c r="LYC1392" s="213"/>
      <c r="LYD1392" s="178"/>
      <c r="LYE1392" s="213"/>
      <c r="LYF1392" s="178"/>
      <c r="LYG1392" s="213"/>
      <c r="LYH1392" s="178"/>
      <c r="LYI1392" s="213"/>
      <c r="LYJ1392" s="214"/>
      <c r="LYK1392" s="215"/>
      <c r="LYL1392" s="216"/>
      <c r="LYM1392" s="105"/>
      <c r="LYN1392" s="178"/>
      <c r="LYO1392" s="178"/>
      <c r="LYP1392" s="213"/>
      <c r="LYQ1392" s="178"/>
      <c r="LYR1392" s="213"/>
      <c r="LYS1392" s="178"/>
      <c r="LYT1392" s="213"/>
      <c r="LYU1392" s="178"/>
      <c r="LYV1392" s="213"/>
      <c r="LYW1392" s="214"/>
      <c r="LYX1392" s="215"/>
      <c r="LYY1392" s="216"/>
      <c r="LYZ1392" s="105"/>
      <c r="LZA1392" s="178"/>
      <c r="LZB1392" s="178"/>
      <c r="LZC1392" s="213"/>
      <c r="LZD1392" s="178"/>
      <c r="LZE1392" s="213"/>
      <c r="LZF1392" s="178"/>
      <c r="LZG1392" s="213"/>
      <c r="LZH1392" s="178"/>
      <c r="LZI1392" s="213"/>
      <c r="LZJ1392" s="214"/>
      <c r="LZK1392" s="215"/>
      <c r="LZL1392" s="216"/>
      <c r="LZM1392" s="105"/>
      <c r="LZN1392" s="178"/>
      <c r="LZO1392" s="178"/>
      <c r="LZP1392" s="213"/>
      <c r="LZQ1392" s="178"/>
      <c r="LZR1392" s="213"/>
      <c r="LZS1392" s="178"/>
      <c r="LZT1392" s="213"/>
      <c r="LZU1392" s="178"/>
      <c r="LZV1392" s="213"/>
      <c r="LZW1392" s="214"/>
      <c r="LZX1392" s="215"/>
      <c r="LZY1392" s="216"/>
      <c r="LZZ1392" s="105"/>
      <c r="MAA1392" s="178"/>
      <c r="MAB1392" s="178"/>
      <c r="MAC1392" s="213"/>
      <c r="MAD1392" s="178"/>
      <c r="MAE1392" s="213"/>
      <c r="MAF1392" s="178"/>
      <c r="MAG1392" s="213"/>
      <c r="MAH1392" s="178"/>
      <c r="MAI1392" s="213"/>
      <c r="MAJ1392" s="214"/>
      <c r="MAK1392" s="215"/>
      <c r="MAL1392" s="216"/>
      <c r="MAM1392" s="105"/>
      <c r="MAN1392" s="178"/>
      <c r="MAO1392" s="178"/>
      <c r="MAP1392" s="213"/>
      <c r="MAQ1392" s="178"/>
      <c r="MAR1392" s="213"/>
      <c r="MAS1392" s="178"/>
      <c r="MAT1392" s="213"/>
      <c r="MAU1392" s="178"/>
      <c r="MAV1392" s="213"/>
      <c r="MAW1392" s="214"/>
      <c r="MAX1392" s="215"/>
      <c r="MAY1392" s="216"/>
      <c r="MAZ1392" s="105"/>
      <c r="MBA1392" s="178"/>
      <c r="MBB1392" s="178"/>
      <c r="MBC1392" s="213"/>
      <c r="MBD1392" s="178"/>
      <c r="MBE1392" s="213"/>
      <c r="MBF1392" s="178"/>
      <c r="MBG1392" s="213"/>
      <c r="MBH1392" s="178"/>
      <c r="MBI1392" s="213"/>
      <c r="MBJ1392" s="214"/>
      <c r="MBK1392" s="215"/>
      <c r="MBL1392" s="216"/>
      <c r="MBM1392" s="105"/>
      <c r="MBN1392" s="178"/>
      <c r="MBO1392" s="178"/>
      <c r="MBP1392" s="213"/>
      <c r="MBQ1392" s="178"/>
      <c r="MBR1392" s="213"/>
      <c r="MBS1392" s="178"/>
      <c r="MBT1392" s="213"/>
      <c r="MBU1392" s="178"/>
      <c r="MBV1392" s="213"/>
      <c r="MBW1392" s="214"/>
      <c r="MBX1392" s="215"/>
      <c r="MBY1392" s="216"/>
      <c r="MBZ1392" s="105"/>
      <c r="MCA1392" s="178"/>
      <c r="MCB1392" s="178"/>
      <c r="MCC1392" s="213"/>
      <c r="MCD1392" s="178"/>
      <c r="MCE1392" s="213"/>
      <c r="MCF1392" s="178"/>
      <c r="MCG1392" s="213"/>
      <c r="MCH1392" s="178"/>
      <c r="MCI1392" s="213"/>
      <c r="MCJ1392" s="214"/>
      <c r="MCK1392" s="215"/>
      <c r="MCL1392" s="216"/>
      <c r="MCM1392" s="105"/>
      <c r="MCN1392" s="178"/>
      <c r="MCO1392" s="178"/>
      <c r="MCP1392" s="213"/>
      <c r="MCQ1392" s="178"/>
      <c r="MCR1392" s="213"/>
      <c r="MCS1392" s="178"/>
      <c r="MCT1392" s="213"/>
      <c r="MCU1392" s="178"/>
      <c r="MCV1392" s="213"/>
      <c r="MCW1392" s="214"/>
      <c r="MCX1392" s="215"/>
      <c r="MCY1392" s="216"/>
      <c r="MCZ1392" s="105"/>
      <c r="MDA1392" s="178"/>
      <c r="MDB1392" s="178"/>
      <c r="MDC1392" s="213"/>
      <c r="MDD1392" s="178"/>
      <c r="MDE1392" s="213"/>
      <c r="MDF1392" s="178"/>
      <c r="MDG1392" s="213"/>
      <c r="MDH1392" s="178"/>
      <c r="MDI1392" s="213"/>
      <c r="MDJ1392" s="214"/>
      <c r="MDK1392" s="215"/>
      <c r="MDL1392" s="216"/>
      <c r="MDM1392" s="105"/>
      <c r="MDN1392" s="178"/>
      <c r="MDO1392" s="178"/>
      <c r="MDP1392" s="213"/>
      <c r="MDQ1392" s="178"/>
      <c r="MDR1392" s="213"/>
      <c r="MDS1392" s="178"/>
      <c r="MDT1392" s="213"/>
      <c r="MDU1392" s="178"/>
      <c r="MDV1392" s="213"/>
      <c r="MDW1392" s="214"/>
      <c r="MDX1392" s="215"/>
      <c r="MDY1392" s="216"/>
      <c r="MDZ1392" s="105"/>
      <c r="MEA1392" s="178"/>
      <c r="MEB1392" s="178"/>
      <c r="MEC1392" s="213"/>
      <c r="MED1392" s="178"/>
      <c r="MEE1392" s="213"/>
      <c r="MEF1392" s="178"/>
      <c r="MEG1392" s="213"/>
      <c r="MEH1392" s="178"/>
      <c r="MEI1392" s="213"/>
      <c r="MEJ1392" s="214"/>
      <c r="MEK1392" s="215"/>
      <c r="MEL1392" s="216"/>
      <c r="MEM1392" s="105"/>
      <c r="MEN1392" s="178"/>
      <c r="MEO1392" s="178"/>
      <c r="MEP1392" s="213"/>
      <c r="MEQ1392" s="178"/>
      <c r="MER1392" s="213"/>
      <c r="MES1392" s="178"/>
      <c r="MET1392" s="213"/>
      <c r="MEU1392" s="178"/>
      <c r="MEV1392" s="213"/>
      <c r="MEW1392" s="214"/>
      <c r="MEX1392" s="215"/>
      <c r="MEY1392" s="216"/>
      <c r="MEZ1392" s="105"/>
      <c r="MFA1392" s="178"/>
      <c r="MFB1392" s="178"/>
      <c r="MFC1392" s="213"/>
      <c r="MFD1392" s="178"/>
      <c r="MFE1392" s="213"/>
      <c r="MFF1392" s="178"/>
      <c r="MFG1392" s="213"/>
      <c r="MFH1392" s="178"/>
      <c r="MFI1392" s="213"/>
      <c r="MFJ1392" s="214"/>
      <c r="MFK1392" s="215"/>
      <c r="MFL1392" s="216"/>
      <c r="MFM1392" s="105"/>
      <c r="MFN1392" s="178"/>
      <c r="MFO1392" s="178"/>
      <c r="MFP1392" s="213"/>
      <c r="MFQ1392" s="178"/>
      <c r="MFR1392" s="213"/>
      <c r="MFS1392" s="178"/>
      <c r="MFT1392" s="213"/>
      <c r="MFU1392" s="178"/>
      <c r="MFV1392" s="213"/>
      <c r="MFW1392" s="214"/>
      <c r="MFX1392" s="215"/>
      <c r="MFY1392" s="216"/>
      <c r="MFZ1392" s="105"/>
      <c r="MGA1392" s="178"/>
      <c r="MGB1392" s="178"/>
      <c r="MGC1392" s="213"/>
      <c r="MGD1392" s="178"/>
      <c r="MGE1392" s="213"/>
      <c r="MGF1392" s="178"/>
      <c r="MGG1392" s="213"/>
      <c r="MGH1392" s="178"/>
      <c r="MGI1392" s="213"/>
      <c r="MGJ1392" s="214"/>
      <c r="MGK1392" s="215"/>
      <c r="MGL1392" s="216"/>
      <c r="MGM1392" s="105"/>
      <c r="MGN1392" s="178"/>
      <c r="MGO1392" s="178"/>
      <c r="MGP1392" s="213"/>
      <c r="MGQ1392" s="178"/>
      <c r="MGR1392" s="213"/>
      <c r="MGS1392" s="178"/>
      <c r="MGT1392" s="213"/>
      <c r="MGU1392" s="178"/>
      <c r="MGV1392" s="213"/>
      <c r="MGW1392" s="214"/>
      <c r="MGX1392" s="215"/>
      <c r="MGY1392" s="216"/>
      <c r="MGZ1392" s="105"/>
      <c r="MHA1392" s="178"/>
      <c r="MHB1392" s="178"/>
      <c r="MHC1392" s="213"/>
      <c r="MHD1392" s="178"/>
      <c r="MHE1392" s="213"/>
      <c r="MHF1392" s="178"/>
      <c r="MHG1392" s="213"/>
      <c r="MHH1392" s="178"/>
      <c r="MHI1392" s="213"/>
      <c r="MHJ1392" s="214"/>
      <c r="MHK1392" s="215"/>
      <c r="MHL1392" s="216"/>
      <c r="MHM1392" s="105"/>
      <c r="MHN1392" s="178"/>
      <c r="MHO1392" s="178"/>
      <c r="MHP1392" s="213"/>
      <c r="MHQ1392" s="178"/>
      <c r="MHR1392" s="213"/>
      <c r="MHS1392" s="178"/>
      <c r="MHT1392" s="213"/>
      <c r="MHU1392" s="178"/>
      <c r="MHV1392" s="213"/>
      <c r="MHW1392" s="214"/>
      <c r="MHX1392" s="215"/>
      <c r="MHY1392" s="216"/>
      <c r="MHZ1392" s="105"/>
      <c r="MIA1392" s="178"/>
      <c r="MIB1392" s="178"/>
      <c r="MIC1392" s="213"/>
      <c r="MID1392" s="178"/>
      <c r="MIE1392" s="213"/>
      <c r="MIF1392" s="178"/>
      <c r="MIG1392" s="213"/>
      <c r="MIH1392" s="178"/>
      <c r="MII1392" s="213"/>
      <c r="MIJ1392" s="214"/>
      <c r="MIK1392" s="215"/>
      <c r="MIL1392" s="216"/>
      <c r="MIM1392" s="105"/>
      <c r="MIN1392" s="178"/>
      <c r="MIO1392" s="178"/>
      <c r="MIP1392" s="213"/>
      <c r="MIQ1392" s="178"/>
      <c r="MIR1392" s="213"/>
      <c r="MIS1392" s="178"/>
      <c r="MIT1392" s="213"/>
      <c r="MIU1392" s="178"/>
      <c r="MIV1392" s="213"/>
      <c r="MIW1392" s="214"/>
      <c r="MIX1392" s="215"/>
      <c r="MIY1392" s="216"/>
      <c r="MIZ1392" s="105"/>
      <c r="MJA1392" s="178"/>
      <c r="MJB1392" s="178"/>
      <c r="MJC1392" s="213"/>
      <c r="MJD1392" s="178"/>
      <c r="MJE1392" s="213"/>
      <c r="MJF1392" s="178"/>
      <c r="MJG1392" s="213"/>
      <c r="MJH1392" s="178"/>
      <c r="MJI1392" s="213"/>
      <c r="MJJ1392" s="214"/>
      <c r="MJK1392" s="215"/>
      <c r="MJL1392" s="216"/>
      <c r="MJM1392" s="105"/>
      <c r="MJN1392" s="178"/>
      <c r="MJO1392" s="178"/>
      <c r="MJP1392" s="213"/>
      <c r="MJQ1392" s="178"/>
      <c r="MJR1392" s="213"/>
      <c r="MJS1392" s="178"/>
      <c r="MJT1392" s="213"/>
      <c r="MJU1392" s="178"/>
      <c r="MJV1392" s="213"/>
      <c r="MJW1392" s="214"/>
      <c r="MJX1392" s="215"/>
      <c r="MJY1392" s="216"/>
      <c r="MJZ1392" s="105"/>
      <c r="MKA1392" s="178"/>
      <c r="MKB1392" s="178"/>
      <c r="MKC1392" s="213"/>
      <c r="MKD1392" s="178"/>
      <c r="MKE1392" s="213"/>
      <c r="MKF1392" s="178"/>
      <c r="MKG1392" s="213"/>
      <c r="MKH1392" s="178"/>
      <c r="MKI1392" s="213"/>
      <c r="MKJ1392" s="214"/>
      <c r="MKK1392" s="215"/>
      <c r="MKL1392" s="216"/>
      <c r="MKM1392" s="105"/>
      <c r="MKN1392" s="178"/>
      <c r="MKO1392" s="178"/>
      <c r="MKP1392" s="213"/>
      <c r="MKQ1392" s="178"/>
      <c r="MKR1392" s="213"/>
      <c r="MKS1392" s="178"/>
      <c r="MKT1392" s="213"/>
      <c r="MKU1392" s="178"/>
      <c r="MKV1392" s="213"/>
      <c r="MKW1392" s="214"/>
      <c r="MKX1392" s="215"/>
      <c r="MKY1392" s="216"/>
      <c r="MKZ1392" s="105"/>
      <c r="MLA1392" s="178"/>
      <c r="MLB1392" s="178"/>
      <c r="MLC1392" s="213"/>
      <c r="MLD1392" s="178"/>
      <c r="MLE1392" s="213"/>
      <c r="MLF1392" s="178"/>
      <c r="MLG1392" s="213"/>
      <c r="MLH1392" s="178"/>
      <c r="MLI1392" s="213"/>
      <c r="MLJ1392" s="214"/>
      <c r="MLK1392" s="215"/>
      <c r="MLL1392" s="216"/>
      <c r="MLM1392" s="105"/>
      <c r="MLN1392" s="178"/>
      <c r="MLO1392" s="178"/>
      <c r="MLP1392" s="213"/>
      <c r="MLQ1392" s="178"/>
      <c r="MLR1392" s="213"/>
      <c r="MLS1392" s="178"/>
      <c r="MLT1392" s="213"/>
      <c r="MLU1392" s="178"/>
      <c r="MLV1392" s="213"/>
      <c r="MLW1392" s="214"/>
      <c r="MLX1392" s="215"/>
      <c r="MLY1392" s="216"/>
      <c r="MLZ1392" s="105"/>
      <c r="MMA1392" s="178"/>
      <c r="MMB1392" s="178"/>
      <c r="MMC1392" s="213"/>
      <c r="MMD1392" s="178"/>
      <c r="MME1392" s="213"/>
      <c r="MMF1392" s="178"/>
      <c r="MMG1392" s="213"/>
      <c r="MMH1392" s="178"/>
      <c r="MMI1392" s="213"/>
      <c r="MMJ1392" s="214"/>
      <c r="MMK1392" s="215"/>
      <c r="MML1392" s="216"/>
      <c r="MMM1392" s="105"/>
      <c r="MMN1392" s="178"/>
      <c r="MMO1392" s="178"/>
      <c r="MMP1392" s="213"/>
      <c r="MMQ1392" s="178"/>
      <c r="MMR1392" s="213"/>
      <c r="MMS1392" s="178"/>
      <c r="MMT1392" s="213"/>
      <c r="MMU1392" s="178"/>
      <c r="MMV1392" s="213"/>
      <c r="MMW1392" s="214"/>
      <c r="MMX1392" s="215"/>
      <c r="MMY1392" s="216"/>
      <c r="MMZ1392" s="105"/>
      <c r="MNA1392" s="178"/>
      <c r="MNB1392" s="178"/>
      <c r="MNC1392" s="213"/>
      <c r="MND1392" s="178"/>
      <c r="MNE1392" s="213"/>
      <c r="MNF1392" s="178"/>
      <c r="MNG1392" s="213"/>
      <c r="MNH1392" s="178"/>
      <c r="MNI1392" s="213"/>
      <c r="MNJ1392" s="214"/>
      <c r="MNK1392" s="215"/>
      <c r="MNL1392" s="216"/>
      <c r="MNM1392" s="105"/>
      <c r="MNN1392" s="178"/>
      <c r="MNO1392" s="178"/>
      <c r="MNP1392" s="213"/>
      <c r="MNQ1392" s="178"/>
      <c r="MNR1392" s="213"/>
      <c r="MNS1392" s="178"/>
      <c r="MNT1392" s="213"/>
      <c r="MNU1392" s="178"/>
      <c r="MNV1392" s="213"/>
      <c r="MNW1392" s="214"/>
      <c r="MNX1392" s="215"/>
      <c r="MNY1392" s="216"/>
      <c r="MNZ1392" s="105"/>
      <c r="MOA1392" s="178"/>
      <c r="MOB1392" s="178"/>
      <c r="MOC1392" s="213"/>
      <c r="MOD1392" s="178"/>
      <c r="MOE1392" s="213"/>
      <c r="MOF1392" s="178"/>
      <c r="MOG1392" s="213"/>
      <c r="MOH1392" s="178"/>
      <c r="MOI1392" s="213"/>
      <c r="MOJ1392" s="214"/>
      <c r="MOK1392" s="215"/>
      <c r="MOL1392" s="216"/>
      <c r="MOM1392" s="105"/>
      <c r="MON1392" s="178"/>
      <c r="MOO1392" s="178"/>
      <c r="MOP1392" s="213"/>
      <c r="MOQ1392" s="178"/>
      <c r="MOR1392" s="213"/>
      <c r="MOS1392" s="178"/>
      <c r="MOT1392" s="213"/>
      <c r="MOU1392" s="178"/>
      <c r="MOV1392" s="213"/>
      <c r="MOW1392" s="214"/>
      <c r="MOX1392" s="215"/>
      <c r="MOY1392" s="216"/>
      <c r="MOZ1392" s="105"/>
      <c r="MPA1392" s="178"/>
      <c r="MPB1392" s="178"/>
      <c r="MPC1392" s="213"/>
      <c r="MPD1392" s="178"/>
      <c r="MPE1392" s="213"/>
      <c r="MPF1392" s="178"/>
      <c r="MPG1392" s="213"/>
      <c r="MPH1392" s="178"/>
      <c r="MPI1392" s="213"/>
      <c r="MPJ1392" s="214"/>
      <c r="MPK1392" s="215"/>
      <c r="MPL1392" s="216"/>
      <c r="MPM1392" s="105"/>
      <c r="MPN1392" s="178"/>
      <c r="MPO1392" s="178"/>
      <c r="MPP1392" s="213"/>
      <c r="MPQ1392" s="178"/>
      <c r="MPR1392" s="213"/>
      <c r="MPS1392" s="178"/>
      <c r="MPT1392" s="213"/>
      <c r="MPU1392" s="178"/>
      <c r="MPV1392" s="213"/>
      <c r="MPW1392" s="214"/>
      <c r="MPX1392" s="215"/>
      <c r="MPY1392" s="216"/>
      <c r="MPZ1392" s="105"/>
      <c r="MQA1392" s="178"/>
      <c r="MQB1392" s="178"/>
      <c r="MQC1392" s="213"/>
      <c r="MQD1392" s="178"/>
      <c r="MQE1392" s="213"/>
      <c r="MQF1392" s="178"/>
      <c r="MQG1392" s="213"/>
      <c r="MQH1392" s="178"/>
      <c r="MQI1392" s="213"/>
      <c r="MQJ1392" s="214"/>
      <c r="MQK1392" s="215"/>
      <c r="MQL1392" s="216"/>
      <c r="MQM1392" s="105"/>
      <c r="MQN1392" s="178"/>
      <c r="MQO1392" s="178"/>
      <c r="MQP1392" s="213"/>
      <c r="MQQ1392" s="178"/>
      <c r="MQR1392" s="213"/>
      <c r="MQS1392" s="178"/>
      <c r="MQT1392" s="213"/>
      <c r="MQU1392" s="178"/>
      <c r="MQV1392" s="213"/>
      <c r="MQW1392" s="214"/>
      <c r="MQX1392" s="215"/>
      <c r="MQY1392" s="216"/>
      <c r="MQZ1392" s="105"/>
      <c r="MRA1392" s="178"/>
      <c r="MRB1392" s="178"/>
      <c r="MRC1392" s="213"/>
      <c r="MRD1392" s="178"/>
      <c r="MRE1392" s="213"/>
      <c r="MRF1392" s="178"/>
      <c r="MRG1392" s="213"/>
      <c r="MRH1392" s="178"/>
      <c r="MRI1392" s="213"/>
      <c r="MRJ1392" s="214"/>
      <c r="MRK1392" s="215"/>
      <c r="MRL1392" s="216"/>
      <c r="MRM1392" s="105"/>
      <c r="MRN1392" s="178"/>
      <c r="MRO1392" s="178"/>
      <c r="MRP1392" s="213"/>
      <c r="MRQ1392" s="178"/>
      <c r="MRR1392" s="213"/>
      <c r="MRS1392" s="178"/>
      <c r="MRT1392" s="213"/>
      <c r="MRU1392" s="178"/>
      <c r="MRV1392" s="213"/>
      <c r="MRW1392" s="214"/>
      <c r="MRX1392" s="215"/>
      <c r="MRY1392" s="216"/>
      <c r="MRZ1392" s="105"/>
      <c r="MSA1392" s="178"/>
      <c r="MSB1392" s="178"/>
      <c r="MSC1392" s="213"/>
      <c r="MSD1392" s="178"/>
      <c r="MSE1392" s="213"/>
      <c r="MSF1392" s="178"/>
      <c r="MSG1392" s="213"/>
      <c r="MSH1392" s="178"/>
      <c r="MSI1392" s="213"/>
      <c r="MSJ1392" s="214"/>
      <c r="MSK1392" s="215"/>
      <c r="MSL1392" s="216"/>
      <c r="MSM1392" s="105"/>
      <c r="MSN1392" s="178"/>
      <c r="MSO1392" s="178"/>
      <c r="MSP1392" s="213"/>
      <c r="MSQ1392" s="178"/>
      <c r="MSR1392" s="213"/>
      <c r="MSS1392" s="178"/>
      <c r="MST1392" s="213"/>
      <c r="MSU1392" s="178"/>
      <c r="MSV1392" s="213"/>
      <c r="MSW1392" s="214"/>
      <c r="MSX1392" s="215"/>
      <c r="MSY1392" s="216"/>
      <c r="MSZ1392" s="105"/>
      <c r="MTA1392" s="178"/>
      <c r="MTB1392" s="178"/>
      <c r="MTC1392" s="213"/>
      <c r="MTD1392" s="178"/>
      <c r="MTE1392" s="213"/>
      <c r="MTF1392" s="178"/>
      <c r="MTG1392" s="213"/>
      <c r="MTH1392" s="178"/>
      <c r="MTI1392" s="213"/>
      <c r="MTJ1392" s="214"/>
      <c r="MTK1392" s="215"/>
      <c r="MTL1392" s="216"/>
      <c r="MTM1392" s="105"/>
      <c r="MTN1392" s="178"/>
      <c r="MTO1392" s="178"/>
      <c r="MTP1392" s="213"/>
      <c r="MTQ1392" s="178"/>
      <c r="MTR1392" s="213"/>
      <c r="MTS1392" s="178"/>
      <c r="MTT1392" s="213"/>
      <c r="MTU1392" s="178"/>
      <c r="MTV1392" s="213"/>
      <c r="MTW1392" s="214"/>
      <c r="MTX1392" s="215"/>
      <c r="MTY1392" s="216"/>
      <c r="MTZ1392" s="105"/>
      <c r="MUA1392" s="178"/>
      <c r="MUB1392" s="178"/>
      <c r="MUC1392" s="213"/>
      <c r="MUD1392" s="178"/>
      <c r="MUE1392" s="213"/>
      <c r="MUF1392" s="178"/>
      <c r="MUG1392" s="213"/>
      <c r="MUH1392" s="178"/>
      <c r="MUI1392" s="213"/>
      <c r="MUJ1392" s="214"/>
      <c r="MUK1392" s="215"/>
      <c r="MUL1392" s="216"/>
      <c r="MUM1392" s="105"/>
      <c r="MUN1392" s="178"/>
      <c r="MUO1392" s="178"/>
      <c r="MUP1392" s="213"/>
      <c r="MUQ1392" s="178"/>
      <c r="MUR1392" s="213"/>
      <c r="MUS1392" s="178"/>
      <c r="MUT1392" s="213"/>
      <c r="MUU1392" s="178"/>
      <c r="MUV1392" s="213"/>
      <c r="MUW1392" s="214"/>
      <c r="MUX1392" s="215"/>
      <c r="MUY1392" s="216"/>
      <c r="MUZ1392" s="105"/>
      <c r="MVA1392" s="178"/>
      <c r="MVB1392" s="178"/>
      <c r="MVC1392" s="213"/>
      <c r="MVD1392" s="178"/>
      <c r="MVE1392" s="213"/>
      <c r="MVF1392" s="178"/>
      <c r="MVG1392" s="213"/>
      <c r="MVH1392" s="178"/>
      <c r="MVI1392" s="213"/>
      <c r="MVJ1392" s="214"/>
      <c r="MVK1392" s="215"/>
      <c r="MVL1392" s="216"/>
      <c r="MVM1392" s="105"/>
      <c r="MVN1392" s="178"/>
      <c r="MVO1392" s="178"/>
      <c r="MVP1392" s="213"/>
      <c r="MVQ1392" s="178"/>
      <c r="MVR1392" s="213"/>
      <c r="MVS1392" s="178"/>
      <c r="MVT1392" s="213"/>
      <c r="MVU1392" s="178"/>
      <c r="MVV1392" s="213"/>
      <c r="MVW1392" s="214"/>
      <c r="MVX1392" s="215"/>
      <c r="MVY1392" s="216"/>
      <c r="MVZ1392" s="105"/>
      <c r="MWA1392" s="178"/>
      <c r="MWB1392" s="178"/>
      <c r="MWC1392" s="213"/>
      <c r="MWD1392" s="178"/>
      <c r="MWE1392" s="213"/>
      <c r="MWF1392" s="178"/>
      <c r="MWG1392" s="213"/>
      <c r="MWH1392" s="178"/>
      <c r="MWI1392" s="213"/>
      <c r="MWJ1392" s="214"/>
      <c r="MWK1392" s="215"/>
      <c r="MWL1392" s="216"/>
      <c r="MWM1392" s="105"/>
      <c r="MWN1392" s="178"/>
      <c r="MWO1392" s="178"/>
      <c r="MWP1392" s="213"/>
      <c r="MWQ1392" s="178"/>
      <c r="MWR1392" s="213"/>
      <c r="MWS1392" s="178"/>
      <c r="MWT1392" s="213"/>
      <c r="MWU1392" s="178"/>
      <c r="MWV1392" s="213"/>
      <c r="MWW1392" s="214"/>
      <c r="MWX1392" s="215"/>
      <c r="MWY1392" s="216"/>
      <c r="MWZ1392" s="105"/>
      <c r="MXA1392" s="178"/>
      <c r="MXB1392" s="178"/>
      <c r="MXC1392" s="213"/>
      <c r="MXD1392" s="178"/>
      <c r="MXE1392" s="213"/>
      <c r="MXF1392" s="178"/>
      <c r="MXG1392" s="213"/>
      <c r="MXH1392" s="178"/>
      <c r="MXI1392" s="213"/>
      <c r="MXJ1392" s="214"/>
      <c r="MXK1392" s="215"/>
      <c r="MXL1392" s="216"/>
      <c r="MXM1392" s="105"/>
      <c r="MXN1392" s="178"/>
      <c r="MXO1392" s="178"/>
      <c r="MXP1392" s="213"/>
      <c r="MXQ1392" s="178"/>
      <c r="MXR1392" s="213"/>
      <c r="MXS1392" s="178"/>
      <c r="MXT1392" s="213"/>
      <c r="MXU1392" s="178"/>
      <c r="MXV1392" s="213"/>
      <c r="MXW1392" s="214"/>
      <c r="MXX1392" s="215"/>
      <c r="MXY1392" s="216"/>
      <c r="MXZ1392" s="105"/>
      <c r="MYA1392" s="178"/>
      <c r="MYB1392" s="178"/>
      <c r="MYC1392" s="213"/>
      <c r="MYD1392" s="178"/>
      <c r="MYE1392" s="213"/>
      <c r="MYF1392" s="178"/>
      <c r="MYG1392" s="213"/>
      <c r="MYH1392" s="178"/>
      <c r="MYI1392" s="213"/>
      <c r="MYJ1392" s="214"/>
      <c r="MYK1392" s="215"/>
      <c r="MYL1392" s="216"/>
      <c r="MYM1392" s="105"/>
      <c r="MYN1392" s="178"/>
      <c r="MYO1392" s="178"/>
      <c r="MYP1392" s="213"/>
      <c r="MYQ1392" s="178"/>
      <c r="MYR1392" s="213"/>
      <c r="MYS1392" s="178"/>
      <c r="MYT1392" s="213"/>
      <c r="MYU1392" s="178"/>
      <c r="MYV1392" s="213"/>
      <c r="MYW1392" s="214"/>
      <c r="MYX1392" s="215"/>
      <c r="MYY1392" s="216"/>
      <c r="MYZ1392" s="105"/>
      <c r="MZA1392" s="178"/>
      <c r="MZB1392" s="178"/>
      <c r="MZC1392" s="213"/>
      <c r="MZD1392" s="178"/>
      <c r="MZE1392" s="213"/>
      <c r="MZF1392" s="178"/>
      <c r="MZG1392" s="213"/>
      <c r="MZH1392" s="178"/>
      <c r="MZI1392" s="213"/>
      <c r="MZJ1392" s="214"/>
      <c r="MZK1392" s="215"/>
      <c r="MZL1392" s="216"/>
      <c r="MZM1392" s="105"/>
      <c r="MZN1392" s="178"/>
      <c r="MZO1392" s="178"/>
      <c r="MZP1392" s="213"/>
      <c r="MZQ1392" s="178"/>
      <c r="MZR1392" s="213"/>
      <c r="MZS1392" s="178"/>
      <c r="MZT1392" s="213"/>
      <c r="MZU1392" s="178"/>
      <c r="MZV1392" s="213"/>
      <c r="MZW1392" s="214"/>
      <c r="MZX1392" s="215"/>
      <c r="MZY1392" s="216"/>
      <c r="MZZ1392" s="105"/>
      <c r="NAA1392" s="178"/>
      <c r="NAB1392" s="178"/>
      <c r="NAC1392" s="213"/>
      <c r="NAD1392" s="178"/>
      <c r="NAE1392" s="213"/>
      <c r="NAF1392" s="178"/>
      <c r="NAG1392" s="213"/>
      <c r="NAH1392" s="178"/>
      <c r="NAI1392" s="213"/>
      <c r="NAJ1392" s="214"/>
      <c r="NAK1392" s="215"/>
      <c r="NAL1392" s="216"/>
      <c r="NAM1392" s="105"/>
      <c r="NAN1392" s="178"/>
      <c r="NAO1392" s="178"/>
      <c r="NAP1392" s="213"/>
      <c r="NAQ1392" s="178"/>
      <c r="NAR1392" s="213"/>
      <c r="NAS1392" s="178"/>
      <c r="NAT1392" s="213"/>
      <c r="NAU1392" s="178"/>
      <c r="NAV1392" s="213"/>
      <c r="NAW1392" s="214"/>
      <c r="NAX1392" s="215"/>
      <c r="NAY1392" s="216"/>
      <c r="NAZ1392" s="105"/>
      <c r="NBA1392" s="178"/>
      <c r="NBB1392" s="178"/>
      <c r="NBC1392" s="213"/>
      <c r="NBD1392" s="178"/>
      <c r="NBE1392" s="213"/>
      <c r="NBF1392" s="178"/>
      <c r="NBG1392" s="213"/>
      <c r="NBH1392" s="178"/>
      <c r="NBI1392" s="213"/>
      <c r="NBJ1392" s="214"/>
      <c r="NBK1392" s="215"/>
      <c r="NBL1392" s="216"/>
      <c r="NBM1392" s="105"/>
      <c r="NBN1392" s="178"/>
      <c r="NBO1392" s="178"/>
      <c r="NBP1392" s="213"/>
      <c r="NBQ1392" s="178"/>
      <c r="NBR1392" s="213"/>
      <c r="NBS1392" s="178"/>
      <c r="NBT1392" s="213"/>
      <c r="NBU1392" s="178"/>
      <c r="NBV1392" s="213"/>
      <c r="NBW1392" s="214"/>
      <c r="NBX1392" s="215"/>
      <c r="NBY1392" s="216"/>
      <c r="NBZ1392" s="105"/>
      <c r="NCA1392" s="178"/>
      <c r="NCB1392" s="178"/>
      <c r="NCC1392" s="213"/>
      <c r="NCD1392" s="178"/>
      <c r="NCE1392" s="213"/>
      <c r="NCF1392" s="178"/>
      <c r="NCG1392" s="213"/>
      <c r="NCH1392" s="178"/>
      <c r="NCI1392" s="213"/>
      <c r="NCJ1392" s="214"/>
      <c r="NCK1392" s="215"/>
      <c r="NCL1392" s="216"/>
      <c r="NCM1392" s="105"/>
      <c r="NCN1392" s="178"/>
      <c r="NCO1392" s="178"/>
      <c r="NCP1392" s="213"/>
      <c r="NCQ1392" s="178"/>
      <c r="NCR1392" s="213"/>
      <c r="NCS1392" s="178"/>
      <c r="NCT1392" s="213"/>
      <c r="NCU1392" s="178"/>
      <c r="NCV1392" s="213"/>
      <c r="NCW1392" s="214"/>
      <c r="NCX1392" s="215"/>
      <c r="NCY1392" s="216"/>
      <c r="NCZ1392" s="105"/>
      <c r="NDA1392" s="178"/>
      <c r="NDB1392" s="178"/>
      <c r="NDC1392" s="213"/>
      <c r="NDD1392" s="178"/>
      <c r="NDE1392" s="213"/>
      <c r="NDF1392" s="178"/>
      <c r="NDG1392" s="213"/>
      <c r="NDH1392" s="178"/>
      <c r="NDI1392" s="213"/>
      <c r="NDJ1392" s="214"/>
      <c r="NDK1392" s="215"/>
      <c r="NDL1392" s="216"/>
      <c r="NDM1392" s="105"/>
      <c r="NDN1392" s="178"/>
      <c r="NDO1392" s="178"/>
      <c r="NDP1392" s="213"/>
      <c r="NDQ1392" s="178"/>
      <c r="NDR1392" s="213"/>
      <c r="NDS1392" s="178"/>
      <c r="NDT1392" s="213"/>
      <c r="NDU1392" s="178"/>
      <c r="NDV1392" s="213"/>
      <c r="NDW1392" s="214"/>
      <c r="NDX1392" s="215"/>
      <c r="NDY1392" s="216"/>
      <c r="NDZ1392" s="105"/>
      <c r="NEA1392" s="178"/>
      <c r="NEB1392" s="178"/>
      <c r="NEC1392" s="213"/>
      <c r="NED1392" s="178"/>
      <c r="NEE1392" s="213"/>
      <c r="NEF1392" s="178"/>
      <c r="NEG1392" s="213"/>
      <c r="NEH1392" s="178"/>
      <c r="NEI1392" s="213"/>
      <c r="NEJ1392" s="214"/>
      <c r="NEK1392" s="215"/>
      <c r="NEL1392" s="216"/>
      <c r="NEM1392" s="105"/>
      <c r="NEN1392" s="178"/>
      <c r="NEO1392" s="178"/>
      <c r="NEP1392" s="213"/>
      <c r="NEQ1392" s="178"/>
      <c r="NER1392" s="213"/>
      <c r="NES1392" s="178"/>
      <c r="NET1392" s="213"/>
      <c r="NEU1392" s="178"/>
      <c r="NEV1392" s="213"/>
      <c r="NEW1392" s="214"/>
      <c r="NEX1392" s="215"/>
      <c r="NEY1392" s="216"/>
      <c r="NEZ1392" s="105"/>
      <c r="NFA1392" s="178"/>
      <c r="NFB1392" s="178"/>
      <c r="NFC1392" s="213"/>
      <c r="NFD1392" s="178"/>
      <c r="NFE1392" s="213"/>
      <c r="NFF1392" s="178"/>
      <c r="NFG1392" s="213"/>
      <c r="NFH1392" s="178"/>
      <c r="NFI1392" s="213"/>
      <c r="NFJ1392" s="214"/>
      <c r="NFK1392" s="215"/>
      <c r="NFL1392" s="216"/>
      <c r="NFM1392" s="105"/>
      <c r="NFN1392" s="178"/>
      <c r="NFO1392" s="178"/>
      <c r="NFP1392" s="213"/>
      <c r="NFQ1392" s="178"/>
      <c r="NFR1392" s="213"/>
      <c r="NFS1392" s="178"/>
      <c r="NFT1392" s="213"/>
      <c r="NFU1392" s="178"/>
      <c r="NFV1392" s="213"/>
      <c r="NFW1392" s="214"/>
      <c r="NFX1392" s="215"/>
      <c r="NFY1392" s="216"/>
      <c r="NFZ1392" s="105"/>
      <c r="NGA1392" s="178"/>
      <c r="NGB1392" s="178"/>
      <c r="NGC1392" s="213"/>
      <c r="NGD1392" s="178"/>
      <c r="NGE1392" s="213"/>
      <c r="NGF1392" s="178"/>
      <c r="NGG1392" s="213"/>
      <c r="NGH1392" s="178"/>
      <c r="NGI1392" s="213"/>
      <c r="NGJ1392" s="214"/>
      <c r="NGK1392" s="215"/>
      <c r="NGL1392" s="216"/>
      <c r="NGM1392" s="105"/>
      <c r="NGN1392" s="178"/>
      <c r="NGO1392" s="178"/>
      <c r="NGP1392" s="213"/>
      <c r="NGQ1392" s="178"/>
      <c r="NGR1392" s="213"/>
      <c r="NGS1392" s="178"/>
      <c r="NGT1392" s="213"/>
      <c r="NGU1392" s="178"/>
      <c r="NGV1392" s="213"/>
      <c r="NGW1392" s="214"/>
      <c r="NGX1392" s="215"/>
      <c r="NGY1392" s="216"/>
      <c r="NGZ1392" s="105"/>
      <c r="NHA1392" s="178"/>
      <c r="NHB1392" s="178"/>
      <c r="NHC1392" s="213"/>
      <c r="NHD1392" s="178"/>
      <c r="NHE1392" s="213"/>
      <c r="NHF1392" s="178"/>
      <c r="NHG1392" s="213"/>
      <c r="NHH1392" s="178"/>
      <c r="NHI1392" s="213"/>
      <c r="NHJ1392" s="214"/>
      <c r="NHK1392" s="215"/>
      <c r="NHL1392" s="216"/>
      <c r="NHM1392" s="105"/>
      <c r="NHN1392" s="178"/>
      <c r="NHO1392" s="178"/>
      <c r="NHP1392" s="213"/>
      <c r="NHQ1392" s="178"/>
      <c r="NHR1392" s="213"/>
      <c r="NHS1392" s="178"/>
      <c r="NHT1392" s="213"/>
      <c r="NHU1392" s="178"/>
      <c r="NHV1392" s="213"/>
      <c r="NHW1392" s="214"/>
      <c r="NHX1392" s="215"/>
      <c r="NHY1392" s="216"/>
      <c r="NHZ1392" s="105"/>
      <c r="NIA1392" s="178"/>
      <c r="NIB1392" s="178"/>
      <c r="NIC1392" s="213"/>
      <c r="NID1392" s="178"/>
      <c r="NIE1392" s="213"/>
      <c r="NIF1392" s="178"/>
      <c r="NIG1392" s="213"/>
      <c r="NIH1392" s="178"/>
      <c r="NII1392" s="213"/>
      <c r="NIJ1392" s="214"/>
      <c r="NIK1392" s="215"/>
      <c r="NIL1392" s="216"/>
      <c r="NIM1392" s="105"/>
      <c r="NIN1392" s="178"/>
      <c r="NIO1392" s="178"/>
      <c r="NIP1392" s="213"/>
      <c r="NIQ1392" s="178"/>
      <c r="NIR1392" s="213"/>
      <c r="NIS1392" s="178"/>
      <c r="NIT1392" s="213"/>
      <c r="NIU1392" s="178"/>
      <c r="NIV1392" s="213"/>
      <c r="NIW1392" s="214"/>
      <c r="NIX1392" s="215"/>
      <c r="NIY1392" s="216"/>
      <c r="NIZ1392" s="105"/>
      <c r="NJA1392" s="178"/>
      <c r="NJB1392" s="178"/>
      <c r="NJC1392" s="213"/>
      <c r="NJD1392" s="178"/>
      <c r="NJE1392" s="213"/>
      <c r="NJF1392" s="178"/>
      <c r="NJG1392" s="213"/>
      <c r="NJH1392" s="178"/>
      <c r="NJI1392" s="213"/>
      <c r="NJJ1392" s="214"/>
      <c r="NJK1392" s="215"/>
      <c r="NJL1392" s="216"/>
      <c r="NJM1392" s="105"/>
      <c r="NJN1392" s="178"/>
      <c r="NJO1392" s="178"/>
      <c r="NJP1392" s="213"/>
      <c r="NJQ1392" s="178"/>
      <c r="NJR1392" s="213"/>
      <c r="NJS1392" s="178"/>
      <c r="NJT1392" s="213"/>
      <c r="NJU1392" s="178"/>
      <c r="NJV1392" s="213"/>
      <c r="NJW1392" s="214"/>
      <c r="NJX1392" s="215"/>
      <c r="NJY1392" s="216"/>
      <c r="NJZ1392" s="105"/>
      <c r="NKA1392" s="178"/>
      <c r="NKB1392" s="178"/>
      <c r="NKC1392" s="213"/>
      <c r="NKD1392" s="178"/>
      <c r="NKE1392" s="213"/>
      <c r="NKF1392" s="178"/>
      <c r="NKG1392" s="213"/>
      <c r="NKH1392" s="178"/>
      <c r="NKI1392" s="213"/>
      <c r="NKJ1392" s="214"/>
      <c r="NKK1392" s="215"/>
      <c r="NKL1392" s="216"/>
      <c r="NKM1392" s="105"/>
      <c r="NKN1392" s="178"/>
      <c r="NKO1392" s="178"/>
      <c r="NKP1392" s="213"/>
      <c r="NKQ1392" s="178"/>
      <c r="NKR1392" s="213"/>
      <c r="NKS1392" s="178"/>
      <c r="NKT1392" s="213"/>
      <c r="NKU1392" s="178"/>
      <c r="NKV1392" s="213"/>
      <c r="NKW1392" s="214"/>
      <c r="NKX1392" s="215"/>
      <c r="NKY1392" s="216"/>
      <c r="NKZ1392" s="105"/>
      <c r="NLA1392" s="178"/>
      <c r="NLB1392" s="178"/>
      <c r="NLC1392" s="213"/>
      <c r="NLD1392" s="178"/>
      <c r="NLE1392" s="213"/>
      <c r="NLF1392" s="178"/>
      <c r="NLG1392" s="213"/>
      <c r="NLH1392" s="178"/>
      <c r="NLI1392" s="213"/>
      <c r="NLJ1392" s="214"/>
      <c r="NLK1392" s="215"/>
      <c r="NLL1392" s="216"/>
      <c r="NLM1392" s="105"/>
      <c r="NLN1392" s="178"/>
      <c r="NLO1392" s="178"/>
      <c r="NLP1392" s="213"/>
      <c r="NLQ1392" s="178"/>
      <c r="NLR1392" s="213"/>
      <c r="NLS1392" s="178"/>
      <c r="NLT1392" s="213"/>
      <c r="NLU1392" s="178"/>
      <c r="NLV1392" s="213"/>
      <c r="NLW1392" s="214"/>
      <c r="NLX1392" s="215"/>
      <c r="NLY1392" s="216"/>
      <c r="NLZ1392" s="105"/>
      <c r="NMA1392" s="178"/>
      <c r="NMB1392" s="178"/>
      <c r="NMC1392" s="213"/>
      <c r="NMD1392" s="178"/>
      <c r="NME1392" s="213"/>
      <c r="NMF1392" s="178"/>
      <c r="NMG1392" s="213"/>
      <c r="NMH1392" s="178"/>
      <c r="NMI1392" s="213"/>
      <c r="NMJ1392" s="214"/>
      <c r="NMK1392" s="215"/>
      <c r="NML1392" s="216"/>
      <c r="NMM1392" s="105"/>
      <c r="NMN1392" s="178"/>
      <c r="NMO1392" s="178"/>
      <c r="NMP1392" s="213"/>
      <c r="NMQ1392" s="178"/>
      <c r="NMR1392" s="213"/>
      <c r="NMS1392" s="178"/>
      <c r="NMT1392" s="213"/>
      <c r="NMU1392" s="178"/>
      <c r="NMV1392" s="213"/>
      <c r="NMW1392" s="214"/>
      <c r="NMX1392" s="215"/>
      <c r="NMY1392" s="216"/>
      <c r="NMZ1392" s="105"/>
      <c r="NNA1392" s="178"/>
      <c r="NNB1392" s="178"/>
      <c r="NNC1392" s="213"/>
      <c r="NND1392" s="178"/>
      <c r="NNE1392" s="213"/>
      <c r="NNF1392" s="178"/>
      <c r="NNG1392" s="213"/>
      <c r="NNH1392" s="178"/>
      <c r="NNI1392" s="213"/>
      <c r="NNJ1392" s="214"/>
      <c r="NNK1392" s="215"/>
      <c r="NNL1392" s="216"/>
      <c r="NNM1392" s="105"/>
      <c r="NNN1392" s="178"/>
      <c r="NNO1392" s="178"/>
      <c r="NNP1392" s="213"/>
      <c r="NNQ1392" s="178"/>
      <c r="NNR1392" s="213"/>
      <c r="NNS1392" s="178"/>
      <c r="NNT1392" s="213"/>
      <c r="NNU1392" s="178"/>
      <c r="NNV1392" s="213"/>
      <c r="NNW1392" s="214"/>
      <c r="NNX1392" s="215"/>
      <c r="NNY1392" s="216"/>
      <c r="NNZ1392" s="105"/>
      <c r="NOA1392" s="178"/>
      <c r="NOB1392" s="178"/>
      <c r="NOC1392" s="213"/>
      <c r="NOD1392" s="178"/>
      <c r="NOE1392" s="213"/>
      <c r="NOF1392" s="178"/>
      <c r="NOG1392" s="213"/>
      <c r="NOH1392" s="178"/>
      <c r="NOI1392" s="213"/>
      <c r="NOJ1392" s="214"/>
      <c r="NOK1392" s="215"/>
      <c r="NOL1392" s="216"/>
      <c r="NOM1392" s="105"/>
      <c r="NON1392" s="178"/>
      <c r="NOO1392" s="178"/>
      <c r="NOP1392" s="213"/>
      <c r="NOQ1392" s="178"/>
      <c r="NOR1392" s="213"/>
      <c r="NOS1392" s="178"/>
      <c r="NOT1392" s="213"/>
      <c r="NOU1392" s="178"/>
      <c r="NOV1392" s="213"/>
      <c r="NOW1392" s="214"/>
      <c r="NOX1392" s="215"/>
      <c r="NOY1392" s="216"/>
      <c r="NOZ1392" s="105"/>
      <c r="NPA1392" s="178"/>
      <c r="NPB1392" s="178"/>
      <c r="NPC1392" s="213"/>
      <c r="NPD1392" s="178"/>
      <c r="NPE1392" s="213"/>
      <c r="NPF1392" s="178"/>
      <c r="NPG1392" s="213"/>
      <c r="NPH1392" s="178"/>
      <c r="NPI1392" s="213"/>
      <c r="NPJ1392" s="214"/>
      <c r="NPK1392" s="215"/>
      <c r="NPL1392" s="216"/>
      <c r="NPM1392" s="105"/>
      <c r="NPN1392" s="178"/>
      <c r="NPO1392" s="178"/>
      <c r="NPP1392" s="213"/>
      <c r="NPQ1392" s="178"/>
      <c r="NPR1392" s="213"/>
      <c r="NPS1392" s="178"/>
      <c r="NPT1392" s="213"/>
      <c r="NPU1392" s="178"/>
      <c r="NPV1392" s="213"/>
      <c r="NPW1392" s="214"/>
      <c r="NPX1392" s="215"/>
      <c r="NPY1392" s="216"/>
      <c r="NPZ1392" s="105"/>
      <c r="NQA1392" s="178"/>
      <c r="NQB1392" s="178"/>
      <c r="NQC1392" s="213"/>
      <c r="NQD1392" s="178"/>
      <c r="NQE1392" s="213"/>
      <c r="NQF1392" s="178"/>
      <c r="NQG1392" s="213"/>
      <c r="NQH1392" s="178"/>
      <c r="NQI1392" s="213"/>
      <c r="NQJ1392" s="214"/>
      <c r="NQK1392" s="215"/>
      <c r="NQL1392" s="216"/>
      <c r="NQM1392" s="105"/>
      <c r="NQN1392" s="178"/>
      <c r="NQO1392" s="178"/>
      <c r="NQP1392" s="213"/>
      <c r="NQQ1392" s="178"/>
      <c r="NQR1392" s="213"/>
      <c r="NQS1392" s="178"/>
      <c r="NQT1392" s="213"/>
      <c r="NQU1392" s="178"/>
      <c r="NQV1392" s="213"/>
      <c r="NQW1392" s="214"/>
      <c r="NQX1392" s="215"/>
      <c r="NQY1392" s="216"/>
      <c r="NQZ1392" s="105"/>
      <c r="NRA1392" s="178"/>
      <c r="NRB1392" s="178"/>
      <c r="NRC1392" s="213"/>
      <c r="NRD1392" s="178"/>
      <c r="NRE1392" s="213"/>
      <c r="NRF1392" s="178"/>
      <c r="NRG1392" s="213"/>
      <c r="NRH1392" s="178"/>
      <c r="NRI1392" s="213"/>
      <c r="NRJ1392" s="214"/>
      <c r="NRK1392" s="215"/>
      <c r="NRL1392" s="216"/>
      <c r="NRM1392" s="105"/>
      <c r="NRN1392" s="178"/>
      <c r="NRO1392" s="178"/>
      <c r="NRP1392" s="213"/>
      <c r="NRQ1392" s="178"/>
      <c r="NRR1392" s="213"/>
      <c r="NRS1392" s="178"/>
      <c r="NRT1392" s="213"/>
      <c r="NRU1392" s="178"/>
      <c r="NRV1392" s="213"/>
      <c r="NRW1392" s="214"/>
      <c r="NRX1392" s="215"/>
      <c r="NRY1392" s="216"/>
      <c r="NRZ1392" s="105"/>
      <c r="NSA1392" s="178"/>
      <c r="NSB1392" s="178"/>
      <c r="NSC1392" s="213"/>
      <c r="NSD1392" s="178"/>
      <c r="NSE1392" s="213"/>
      <c r="NSF1392" s="178"/>
      <c r="NSG1392" s="213"/>
      <c r="NSH1392" s="178"/>
      <c r="NSI1392" s="213"/>
      <c r="NSJ1392" s="214"/>
      <c r="NSK1392" s="215"/>
      <c r="NSL1392" s="216"/>
      <c r="NSM1392" s="105"/>
      <c r="NSN1392" s="178"/>
      <c r="NSO1392" s="178"/>
      <c r="NSP1392" s="213"/>
      <c r="NSQ1392" s="178"/>
      <c r="NSR1392" s="213"/>
      <c r="NSS1392" s="178"/>
      <c r="NST1392" s="213"/>
      <c r="NSU1392" s="178"/>
      <c r="NSV1392" s="213"/>
      <c r="NSW1392" s="214"/>
      <c r="NSX1392" s="215"/>
      <c r="NSY1392" s="216"/>
      <c r="NSZ1392" s="105"/>
      <c r="NTA1392" s="178"/>
      <c r="NTB1392" s="178"/>
      <c r="NTC1392" s="213"/>
      <c r="NTD1392" s="178"/>
      <c r="NTE1392" s="213"/>
      <c r="NTF1392" s="178"/>
      <c r="NTG1392" s="213"/>
      <c r="NTH1392" s="178"/>
      <c r="NTI1392" s="213"/>
      <c r="NTJ1392" s="214"/>
      <c r="NTK1392" s="215"/>
      <c r="NTL1392" s="216"/>
      <c r="NTM1392" s="105"/>
      <c r="NTN1392" s="178"/>
      <c r="NTO1392" s="178"/>
      <c r="NTP1392" s="213"/>
      <c r="NTQ1392" s="178"/>
      <c r="NTR1392" s="213"/>
      <c r="NTS1392" s="178"/>
      <c r="NTT1392" s="213"/>
      <c r="NTU1392" s="178"/>
      <c r="NTV1392" s="213"/>
      <c r="NTW1392" s="214"/>
      <c r="NTX1392" s="215"/>
      <c r="NTY1392" s="216"/>
      <c r="NTZ1392" s="105"/>
      <c r="NUA1392" s="178"/>
      <c r="NUB1392" s="178"/>
      <c r="NUC1392" s="213"/>
      <c r="NUD1392" s="178"/>
      <c r="NUE1392" s="213"/>
      <c r="NUF1392" s="178"/>
      <c r="NUG1392" s="213"/>
      <c r="NUH1392" s="178"/>
      <c r="NUI1392" s="213"/>
      <c r="NUJ1392" s="214"/>
      <c r="NUK1392" s="215"/>
      <c r="NUL1392" s="216"/>
      <c r="NUM1392" s="105"/>
      <c r="NUN1392" s="178"/>
      <c r="NUO1392" s="178"/>
      <c r="NUP1392" s="213"/>
      <c r="NUQ1392" s="178"/>
      <c r="NUR1392" s="213"/>
      <c r="NUS1392" s="178"/>
      <c r="NUT1392" s="213"/>
      <c r="NUU1392" s="178"/>
      <c r="NUV1392" s="213"/>
      <c r="NUW1392" s="214"/>
      <c r="NUX1392" s="215"/>
      <c r="NUY1392" s="216"/>
      <c r="NUZ1392" s="105"/>
      <c r="NVA1392" s="178"/>
      <c r="NVB1392" s="178"/>
      <c r="NVC1392" s="213"/>
      <c r="NVD1392" s="178"/>
      <c r="NVE1392" s="213"/>
      <c r="NVF1392" s="178"/>
      <c r="NVG1392" s="213"/>
      <c r="NVH1392" s="178"/>
      <c r="NVI1392" s="213"/>
      <c r="NVJ1392" s="214"/>
      <c r="NVK1392" s="215"/>
      <c r="NVL1392" s="216"/>
      <c r="NVM1392" s="105"/>
      <c r="NVN1392" s="178"/>
      <c r="NVO1392" s="178"/>
      <c r="NVP1392" s="213"/>
      <c r="NVQ1392" s="178"/>
      <c r="NVR1392" s="213"/>
      <c r="NVS1392" s="178"/>
      <c r="NVT1392" s="213"/>
      <c r="NVU1392" s="178"/>
      <c r="NVV1392" s="213"/>
      <c r="NVW1392" s="214"/>
      <c r="NVX1392" s="215"/>
      <c r="NVY1392" s="216"/>
      <c r="NVZ1392" s="105"/>
      <c r="NWA1392" s="178"/>
      <c r="NWB1392" s="178"/>
      <c r="NWC1392" s="213"/>
      <c r="NWD1392" s="178"/>
      <c r="NWE1392" s="213"/>
      <c r="NWF1392" s="178"/>
      <c r="NWG1392" s="213"/>
      <c r="NWH1392" s="178"/>
      <c r="NWI1392" s="213"/>
      <c r="NWJ1392" s="214"/>
      <c r="NWK1392" s="215"/>
      <c r="NWL1392" s="216"/>
      <c r="NWM1392" s="105"/>
      <c r="NWN1392" s="178"/>
      <c r="NWO1392" s="178"/>
      <c r="NWP1392" s="213"/>
      <c r="NWQ1392" s="178"/>
      <c r="NWR1392" s="213"/>
      <c r="NWS1392" s="178"/>
      <c r="NWT1392" s="213"/>
      <c r="NWU1392" s="178"/>
      <c r="NWV1392" s="213"/>
      <c r="NWW1392" s="214"/>
      <c r="NWX1392" s="215"/>
      <c r="NWY1392" s="216"/>
      <c r="NWZ1392" s="105"/>
      <c r="NXA1392" s="178"/>
      <c r="NXB1392" s="178"/>
      <c r="NXC1392" s="213"/>
      <c r="NXD1392" s="178"/>
      <c r="NXE1392" s="213"/>
      <c r="NXF1392" s="178"/>
      <c r="NXG1392" s="213"/>
      <c r="NXH1392" s="178"/>
      <c r="NXI1392" s="213"/>
      <c r="NXJ1392" s="214"/>
      <c r="NXK1392" s="215"/>
      <c r="NXL1392" s="216"/>
      <c r="NXM1392" s="105"/>
      <c r="NXN1392" s="178"/>
      <c r="NXO1392" s="178"/>
      <c r="NXP1392" s="213"/>
      <c r="NXQ1392" s="178"/>
      <c r="NXR1392" s="213"/>
      <c r="NXS1392" s="178"/>
      <c r="NXT1392" s="213"/>
      <c r="NXU1392" s="178"/>
      <c r="NXV1392" s="213"/>
      <c r="NXW1392" s="214"/>
      <c r="NXX1392" s="215"/>
      <c r="NXY1392" s="216"/>
      <c r="NXZ1392" s="105"/>
      <c r="NYA1392" s="178"/>
      <c r="NYB1392" s="178"/>
      <c r="NYC1392" s="213"/>
      <c r="NYD1392" s="178"/>
      <c r="NYE1392" s="213"/>
      <c r="NYF1392" s="178"/>
      <c r="NYG1392" s="213"/>
      <c r="NYH1392" s="178"/>
      <c r="NYI1392" s="213"/>
      <c r="NYJ1392" s="214"/>
      <c r="NYK1392" s="215"/>
      <c r="NYL1392" s="216"/>
      <c r="NYM1392" s="105"/>
      <c r="NYN1392" s="178"/>
      <c r="NYO1392" s="178"/>
      <c r="NYP1392" s="213"/>
      <c r="NYQ1392" s="178"/>
      <c r="NYR1392" s="213"/>
      <c r="NYS1392" s="178"/>
      <c r="NYT1392" s="213"/>
      <c r="NYU1392" s="178"/>
      <c r="NYV1392" s="213"/>
      <c r="NYW1392" s="214"/>
      <c r="NYX1392" s="215"/>
      <c r="NYY1392" s="216"/>
      <c r="NYZ1392" s="105"/>
      <c r="NZA1392" s="178"/>
      <c r="NZB1392" s="178"/>
      <c r="NZC1392" s="213"/>
      <c r="NZD1392" s="178"/>
      <c r="NZE1392" s="213"/>
      <c r="NZF1392" s="178"/>
      <c r="NZG1392" s="213"/>
      <c r="NZH1392" s="178"/>
      <c r="NZI1392" s="213"/>
      <c r="NZJ1392" s="214"/>
      <c r="NZK1392" s="215"/>
      <c r="NZL1392" s="216"/>
      <c r="NZM1392" s="105"/>
      <c r="NZN1392" s="178"/>
      <c r="NZO1392" s="178"/>
      <c r="NZP1392" s="213"/>
      <c r="NZQ1392" s="178"/>
      <c r="NZR1392" s="213"/>
      <c r="NZS1392" s="178"/>
      <c r="NZT1392" s="213"/>
      <c r="NZU1392" s="178"/>
      <c r="NZV1392" s="213"/>
      <c r="NZW1392" s="214"/>
      <c r="NZX1392" s="215"/>
      <c r="NZY1392" s="216"/>
      <c r="NZZ1392" s="105"/>
      <c r="OAA1392" s="178"/>
      <c r="OAB1392" s="178"/>
      <c r="OAC1392" s="213"/>
      <c r="OAD1392" s="178"/>
      <c r="OAE1392" s="213"/>
      <c r="OAF1392" s="178"/>
      <c r="OAG1392" s="213"/>
      <c r="OAH1392" s="178"/>
      <c r="OAI1392" s="213"/>
      <c r="OAJ1392" s="214"/>
      <c r="OAK1392" s="215"/>
      <c r="OAL1392" s="216"/>
      <c r="OAM1392" s="105"/>
      <c r="OAN1392" s="178"/>
      <c r="OAO1392" s="178"/>
      <c r="OAP1392" s="213"/>
      <c r="OAQ1392" s="178"/>
      <c r="OAR1392" s="213"/>
      <c r="OAS1392" s="178"/>
      <c r="OAT1392" s="213"/>
      <c r="OAU1392" s="178"/>
      <c r="OAV1392" s="213"/>
      <c r="OAW1392" s="214"/>
      <c r="OAX1392" s="215"/>
      <c r="OAY1392" s="216"/>
      <c r="OAZ1392" s="105"/>
      <c r="OBA1392" s="178"/>
      <c r="OBB1392" s="178"/>
      <c r="OBC1392" s="213"/>
      <c r="OBD1392" s="178"/>
      <c r="OBE1392" s="213"/>
      <c r="OBF1392" s="178"/>
      <c r="OBG1392" s="213"/>
      <c r="OBH1392" s="178"/>
      <c r="OBI1392" s="213"/>
      <c r="OBJ1392" s="214"/>
      <c r="OBK1392" s="215"/>
      <c r="OBL1392" s="216"/>
      <c r="OBM1392" s="105"/>
      <c r="OBN1392" s="178"/>
      <c r="OBO1392" s="178"/>
      <c r="OBP1392" s="213"/>
      <c r="OBQ1392" s="178"/>
      <c r="OBR1392" s="213"/>
      <c r="OBS1392" s="178"/>
      <c r="OBT1392" s="213"/>
      <c r="OBU1392" s="178"/>
      <c r="OBV1392" s="213"/>
      <c r="OBW1392" s="214"/>
      <c r="OBX1392" s="215"/>
      <c r="OBY1392" s="216"/>
      <c r="OBZ1392" s="105"/>
      <c r="OCA1392" s="178"/>
      <c r="OCB1392" s="178"/>
      <c r="OCC1392" s="213"/>
      <c r="OCD1392" s="178"/>
      <c r="OCE1392" s="213"/>
      <c r="OCF1392" s="178"/>
      <c r="OCG1392" s="213"/>
      <c r="OCH1392" s="178"/>
      <c r="OCI1392" s="213"/>
      <c r="OCJ1392" s="214"/>
      <c r="OCK1392" s="215"/>
      <c r="OCL1392" s="216"/>
      <c r="OCM1392" s="105"/>
      <c r="OCN1392" s="178"/>
      <c r="OCO1392" s="178"/>
      <c r="OCP1392" s="213"/>
      <c r="OCQ1392" s="178"/>
      <c r="OCR1392" s="213"/>
      <c r="OCS1392" s="178"/>
      <c r="OCT1392" s="213"/>
      <c r="OCU1392" s="178"/>
      <c r="OCV1392" s="213"/>
      <c r="OCW1392" s="214"/>
      <c r="OCX1392" s="215"/>
      <c r="OCY1392" s="216"/>
      <c r="OCZ1392" s="105"/>
      <c r="ODA1392" s="178"/>
      <c r="ODB1392" s="178"/>
      <c r="ODC1392" s="213"/>
      <c r="ODD1392" s="178"/>
      <c r="ODE1392" s="213"/>
      <c r="ODF1392" s="178"/>
      <c r="ODG1392" s="213"/>
      <c r="ODH1392" s="178"/>
      <c r="ODI1392" s="213"/>
      <c r="ODJ1392" s="214"/>
      <c r="ODK1392" s="215"/>
      <c r="ODL1392" s="216"/>
      <c r="ODM1392" s="105"/>
      <c r="ODN1392" s="178"/>
      <c r="ODO1392" s="178"/>
      <c r="ODP1392" s="213"/>
      <c r="ODQ1392" s="178"/>
      <c r="ODR1392" s="213"/>
      <c r="ODS1392" s="178"/>
      <c r="ODT1392" s="213"/>
      <c r="ODU1392" s="178"/>
      <c r="ODV1392" s="213"/>
      <c r="ODW1392" s="214"/>
      <c r="ODX1392" s="215"/>
      <c r="ODY1392" s="216"/>
      <c r="ODZ1392" s="105"/>
      <c r="OEA1392" s="178"/>
      <c r="OEB1392" s="178"/>
      <c r="OEC1392" s="213"/>
      <c r="OED1392" s="178"/>
      <c r="OEE1392" s="213"/>
      <c r="OEF1392" s="178"/>
      <c r="OEG1392" s="213"/>
      <c r="OEH1392" s="178"/>
      <c r="OEI1392" s="213"/>
      <c r="OEJ1392" s="214"/>
      <c r="OEK1392" s="215"/>
      <c r="OEL1392" s="216"/>
      <c r="OEM1392" s="105"/>
      <c r="OEN1392" s="178"/>
      <c r="OEO1392" s="178"/>
      <c r="OEP1392" s="213"/>
      <c r="OEQ1392" s="178"/>
      <c r="OER1392" s="213"/>
      <c r="OES1392" s="178"/>
      <c r="OET1392" s="213"/>
      <c r="OEU1392" s="178"/>
      <c r="OEV1392" s="213"/>
      <c r="OEW1392" s="214"/>
      <c r="OEX1392" s="215"/>
      <c r="OEY1392" s="216"/>
      <c r="OEZ1392" s="105"/>
      <c r="OFA1392" s="178"/>
      <c r="OFB1392" s="178"/>
      <c r="OFC1392" s="213"/>
      <c r="OFD1392" s="178"/>
      <c r="OFE1392" s="213"/>
      <c r="OFF1392" s="178"/>
      <c r="OFG1392" s="213"/>
      <c r="OFH1392" s="178"/>
      <c r="OFI1392" s="213"/>
      <c r="OFJ1392" s="214"/>
      <c r="OFK1392" s="215"/>
      <c r="OFL1392" s="216"/>
      <c r="OFM1392" s="105"/>
      <c r="OFN1392" s="178"/>
      <c r="OFO1392" s="178"/>
      <c r="OFP1392" s="213"/>
      <c r="OFQ1392" s="178"/>
      <c r="OFR1392" s="213"/>
      <c r="OFS1392" s="178"/>
      <c r="OFT1392" s="213"/>
      <c r="OFU1392" s="178"/>
      <c r="OFV1392" s="213"/>
      <c r="OFW1392" s="214"/>
      <c r="OFX1392" s="215"/>
      <c r="OFY1392" s="216"/>
      <c r="OFZ1392" s="105"/>
      <c r="OGA1392" s="178"/>
      <c r="OGB1392" s="178"/>
      <c r="OGC1392" s="213"/>
      <c r="OGD1392" s="178"/>
      <c r="OGE1392" s="213"/>
      <c r="OGF1392" s="178"/>
      <c r="OGG1392" s="213"/>
      <c r="OGH1392" s="178"/>
      <c r="OGI1392" s="213"/>
      <c r="OGJ1392" s="214"/>
      <c r="OGK1392" s="215"/>
      <c r="OGL1392" s="216"/>
      <c r="OGM1392" s="105"/>
      <c r="OGN1392" s="178"/>
      <c r="OGO1392" s="178"/>
      <c r="OGP1392" s="213"/>
      <c r="OGQ1392" s="178"/>
      <c r="OGR1392" s="213"/>
      <c r="OGS1392" s="178"/>
      <c r="OGT1392" s="213"/>
      <c r="OGU1392" s="178"/>
      <c r="OGV1392" s="213"/>
      <c r="OGW1392" s="214"/>
      <c r="OGX1392" s="215"/>
      <c r="OGY1392" s="216"/>
      <c r="OGZ1392" s="105"/>
      <c r="OHA1392" s="178"/>
      <c r="OHB1392" s="178"/>
      <c r="OHC1392" s="213"/>
      <c r="OHD1392" s="178"/>
      <c r="OHE1392" s="213"/>
      <c r="OHF1392" s="178"/>
      <c r="OHG1392" s="213"/>
      <c r="OHH1392" s="178"/>
      <c r="OHI1392" s="213"/>
      <c r="OHJ1392" s="214"/>
      <c r="OHK1392" s="215"/>
      <c r="OHL1392" s="216"/>
      <c r="OHM1392" s="105"/>
      <c r="OHN1392" s="178"/>
      <c r="OHO1392" s="178"/>
      <c r="OHP1392" s="213"/>
      <c r="OHQ1392" s="178"/>
      <c r="OHR1392" s="213"/>
      <c r="OHS1392" s="178"/>
      <c r="OHT1392" s="213"/>
      <c r="OHU1392" s="178"/>
      <c r="OHV1392" s="213"/>
      <c r="OHW1392" s="214"/>
      <c r="OHX1392" s="215"/>
      <c r="OHY1392" s="216"/>
      <c r="OHZ1392" s="105"/>
      <c r="OIA1392" s="178"/>
      <c r="OIB1392" s="178"/>
      <c r="OIC1392" s="213"/>
      <c r="OID1392" s="178"/>
      <c r="OIE1392" s="213"/>
      <c r="OIF1392" s="178"/>
      <c r="OIG1392" s="213"/>
      <c r="OIH1392" s="178"/>
      <c r="OII1392" s="213"/>
      <c r="OIJ1392" s="214"/>
      <c r="OIK1392" s="215"/>
      <c r="OIL1392" s="216"/>
      <c r="OIM1392" s="105"/>
      <c r="OIN1392" s="178"/>
      <c r="OIO1392" s="178"/>
      <c r="OIP1392" s="213"/>
      <c r="OIQ1392" s="178"/>
      <c r="OIR1392" s="213"/>
      <c r="OIS1392" s="178"/>
      <c r="OIT1392" s="213"/>
      <c r="OIU1392" s="178"/>
      <c r="OIV1392" s="213"/>
      <c r="OIW1392" s="214"/>
      <c r="OIX1392" s="215"/>
      <c r="OIY1392" s="216"/>
      <c r="OIZ1392" s="105"/>
      <c r="OJA1392" s="178"/>
      <c r="OJB1392" s="178"/>
      <c r="OJC1392" s="213"/>
      <c r="OJD1392" s="178"/>
      <c r="OJE1392" s="213"/>
      <c r="OJF1392" s="178"/>
      <c r="OJG1392" s="213"/>
      <c r="OJH1392" s="178"/>
      <c r="OJI1392" s="213"/>
      <c r="OJJ1392" s="214"/>
      <c r="OJK1392" s="215"/>
      <c r="OJL1392" s="216"/>
      <c r="OJM1392" s="105"/>
      <c r="OJN1392" s="178"/>
      <c r="OJO1392" s="178"/>
      <c r="OJP1392" s="213"/>
      <c r="OJQ1392" s="178"/>
      <c r="OJR1392" s="213"/>
      <c r="OJS1392" s="178"/>
      <c r="OJT1392" s="213"/>
      <c r="OJU1392" s="178"/>
      <c r="OJV1392" s="213"/>
      <c r="OJW1392" s="214"/>
      <c r="OJX1392" s="215"/>
      <c r="OJY1392" s="216"/>
      <c r="OJZ1392" s="105"/>
      <c r="OKA1392" s="178"/>
      <c r="OKB1392" s="178"/>
      <c r="OKC1392" s="213"/>
      <c r="OKD1392" s="178"/>
      <c r="OKE1392" s="213"/>
      <c r="OKF1392" s="178"/>
      <c r="OKG1392" s="213"/>
      <c r="OKH1392" s="178"/>
      <c r="OKI1392" s="213"/>
      <c r="OKJ1392" s="214"/>
      <c r="OKK1392" s="215"/>
      <c r="OKL1392" s="216"/>
      <c r="OKM1392" s="105"/>
      <c r="OKN1392" s="178"/>
      <c r="OKO1392" s="178"/>
      <c r="OKP1392" s="213"/>
      <c r="OKQ1392" s="178"/>
      <c r="OKR1392" s="213"/>
      <c r="OKS1392" s="178"/>
      <c r="OKT1392" s="213"/>
      <c r="OKU1392" s="178"/>
      <c r="OKV1392" s="213"/>
      <c r="OKW1392" s="214"/>
      <c r="OKX1392" s="215"/>
      <c r="OKY1392" s="216"/>
      <c r="OKZ1392" s="105"/>
      <c r="OLA1392" s="178"/>
      <c r="OLB1392" s="178"/>
      <c r="OLC1392" s="213"/>
      <c r="OLD1392" s="178"/>
      <c r="OLE1392" s="213"/>
      <c r="OLF1392" s="178"/>
      <c r="OLG1392" s="213"/>
      <c r="OLH1392" s="178"/>
      <c r="OLI1392" s="213"/>
      <c r="OLJ1392" s="214"/>
      <c r="OLK1392" s="215"/>
      <c r="OLL1392" s="216"/>
      <c r="OLM1392" s="105"/>
      <c r="OLN1392" s="178"/>
      <c r="OLO1392" s="178"/>
      <c r="OLP1392" s="213"/>
      <c r="OLQ1392" s="178"/>
      <c r="OLR1392" s="213"/>
      <c r="OLS1392" s="178"/>
      <c r="OLT1392" s="213"/>
      <c r="OLU1392" s="178"/>
      <c r="OLV1392" s="213"/>
      <c r="OLW1392" s="214"/>
      <c r="OLX1392" s="215"/>
      <c r="OLY1392" s="216"/>
      <c r="OLZ1392" s="105"/>
      <c r="OMA1392" s="178"/>
      <c r="OMB1392" s="178"/>
      <c r="OMC1392" s="213"/>
      <c r="OMD1392" s="178"/>
      <c r="OME1392" s="213"/>
      <c r="OMF1392" s="178"/>
      <c r="OMG1392" s="213"/>
      <c r="OMH1392" s="178"/>
      <c r="OMI1392" s="213"/>
      <c r="OMJ1392" s="214"/>
      <c r="OMK1392" s="215"/>
      <c r="OML1392" s="216"/>
      <c r="OMM1392" s="105"/>
      <c r="OMN1392" s="178"/>
      <c r="OMO1392" s="178"/>
      <c r="OMP1392" s="213"/>
      <c r="OMQ1392" s="178"/>
      <c r="OMR1392" s="213"/>
      <c r="OMS1392" s="178"/>
      <c r="OMT1392" s="213"/>
      <c r="OMU1392" s="178"/>
      <c r="OMV1392" s="213"/>
      <c r="OMW1392" s="214"/>
      <c r="OMX1392" s="215"/>
      <c r="OMY1392" s="216"/>
      <c r="OMZ1392" s="105"/>
      <c r="ONA1392" s="178"/>
      <c r="ONB1392" s="178"/>
      <c r="ONC1392" s="213"/>
      <c r="OND1392" s="178"/>
      <c r="ONE1392" s="213"/>
      <c r="ONF1392" s="178"/>
      <c r="ONG1392" s="213"/>
      <c r="ONH1392" s="178"/>
      <c r="ONI1392" s="213"/>
      <c r="ONJ1392" s="214"/>
      <c r="ONK1392" s="215"/>
      <c r="ONL1392" s="216"/>
      <c r="ONM1392" s="105"/>
      <c r="ONN1392" s="178"/>
      <c r="ONO1392" s="178"/>
      <c r="ONP1392" s="213"/>
      <c r="ONQ1392" s="178"/>
      <c r="ONR1392" s="213"/>
      <c r="ONS1392" s="178"/>
      <c r="ONT1392" s="213"/>
      <c r="ONU1392" s="178"/>
      <c r="ONV1392" s="213"/>
      <c r="ONW1392" s="214"/>
      <c r="ONX1392" s="215"/>
      <c r="ONY1392" s="216"/>
      <c r="ONZ1392" s="105"/>
      <c r="OOA1392" s="178"/>
      <c r="OOB1392" s="178"/>
      <c r="OOC1392" s="213"/>
      <c r="OOD1392" s="178"/>
      <c r="OOE1392" s="213"/>
      <c r="OOF1392" s="178"/>
      <c r="OOG1392" s="213"/>
      <c r="OOH1392" s="178"/>
      <c r="OOI1392" s="213"/>
      <c r="OOJ1392" s="214"/>
      <c r="OOK1392" s="215"/>
      <c r="OOL1392" s="216"/>
      <c r="OOM1392" s="105"/>
      <c r="OON1392" s="178"/>
      <c r="OOO1392" s="178"/>
      <c r="OOP1392" s="213"/>
      <c r="OOQ1392" s="178"/>
      <c r="OOR1392" s="213"/>
      <c r="OOS1392" s="178"/>
      <c r="OOT1392" s="213"/>
      <c r="OOU1392" s="178"/>
      <c r="OOV1392" s="213"/>
      <c r="OOW1392" s="214"/>
      <c r="OOX1392" s="215"/>
      <c r="OOY1392" s="216"/>
      <c r="OOZ1392" s="105"/>
      <c r="OPA1392" s="178"/>
      <c r="OPB1392" s="178"/>
      <c r="OPC1392" s="213"/>
      <c r="OPD1392" s="178"/>
      <c r="OPE1392" s="213"/>
      <c r="OPF1392" s="178"/>
      <c r="OPG1392" s="213"/>
      <c r="OPH1392" s="178"/>
      <c r="OPI1392" s="213"/>
      <c r="OPJ1392" s="214"/>
      <c r="OPK1392" s="215"/>
      <c r="OPL1392" s="216"/>
      <c r="OPM1392" s="105"/>
      <c r="OPN1392" s="178"/>
      <c r="OPO1392" s="178"/>
      <c r="OPP1392" s="213"/>
      <c r="OPQ1392" s="178"/>
      <c r="OPR1392" s="213"/>
      <c r="OPS1392" s="178"/>
      <c r="OPT1392" s="213"/>
      <c r="OPU1392" s="178"/>
      <c r="OPV1392" s="213"/>
      <c r="OPW1392" s="214"/>
      <c r="OPX1392" s="215"/>
      <c r="OPY1392" s="216"/>
      <c r="OPZ1392" s="105"/>
      <c r="OQA1392" s="178"/>
      <c r="OQB1392" s="178"/>
      <c r="OQC1392" s="213"/>
      <c r="OQD1392" s="178"/>
      <c r="OQE1392" s="213"/>
      <c r="OQF1392" s="178"/>
      <c r="OQG1392" s="213"/>
      <c r="OQH1392" s="178"/>
      <c r="OQI1392" s="213"/>
      <c r="OQJ1392" s="214"/>
      <c r="OQK1392" s="215"/>
      <c r="OQL1392" s="216"/>
      <c r="OQM1392" s="105"/>
      <c r="OQN1392" s="178"/>
      <c r="OQO1392" s="178"/>
      <c r="OQP1392" s="213"/>
      <c r="OQQ1392" s="178"/>
      <c r="OQR1392" s="213"/>
      <c r="OQS1392" s="178"/>
      <c r="OQT1392" s="213"/>
      <c r="OQU1392" s="178"/>
      <c r="OQV1392" s="213"/>
      <c r="OQW1392" s="214"/>
      <c r="OQX1392" s="215"/>
      <c r="OQY1392" s="216"/>
      <c r="OQZ1392" s="105"/>
      <c r="ORA1392" s="178"/>
      <c r="ORB1392" s="178"/>
      <c r="ORC1392" s="213"/>
      <c r="ORD1392" s="178"/>
      <c r="ORE1392" s="213"/>
      <c r="ORF1392" s="178"/>
      <c r="ORG1392" s="213"/>
      <c r="ORH1392" s="178"/>
      <c r="ORI1392" s="213"/>
      <c r="ORJ1392" s="214"/>
      <c r="ORK1392" s="215"/>
      <c r="ORL1392" s="216"/>
      <c r="ORM1392" s="105"/>
      <c r="ORN1392" s="178"/>
      <c r="ORO1392" s="178"/>
      <c r="ORP1392" s="213"/>
      <c r="ORQ1392" s="178"/>
      <c r="ORR1392" s="213"/>
      <c r="ORS1392" s="178"/>
      <c r="ORT1392" s="213"/>
      <c r="ORU1392" s="178"/>
      <c r="ORV1392" s="213"/>
      <c r="ORW1392" s="214"/>
      <c r="ORX1392" s="215"/>
      <c r="ORY1392" s="216"/>
      <c r="ORZ1392" s="105"/>
      <c r="OSA1392" s="178"/>
      <c r="OSB1392" s="178"/>
      <c r="OSC1392" s="213"/>
      <c r="OSD1392" s="178"/>
      <c r="OSE1392" s="213"/>
      <c r="OSF1392" s="178"/>
      <c r="OSG1392" s="213"/>
      <c r="OSH1392" s="178"/>
      <c r="OSI1392" s="213"/>
      <c r="OSJ1392" s="214"/>
      <c r="OSK1392" s="215"/>
      <c r="OSL1392" s="216"/>
      <c r="OSM1392" s="105"/>
      <c r="OSN1392" s="178"/>
      <c r="OSO1392" s="178"/>
      <c r="OSP1392" s="213"/>
      <c r="OSQ1392" s="178"/>
      <c r="OSR1392" s="213"/>
      <c r="OSS1392" s="178"/>
      <c r="OST1392" s="213"/>
      <c r="OSU1392" s="178"/>
      <c r="OSV1392" s="213"/>
      <c r="OSW1392" s="214"/>
      <c r="OSX1392" s="215"/>
      <c r="OSY1392" s="216"/>
      <c r="OSZ1392" s="105"/>
      <c r="OTA1392" s="178"/>
      <c r="OTB1392" s="178"/>
      <c r="OTC1392" s="213"/>
      <c r="OTD1392" s="178"/>
      <c r="OTE1392" s="213"/>
      <c r="OTF1392" s="178"/>
      <c r="OTG1392" s="213"/>
      <c r="OTH1392" s="178"/>
      <c r="OTI1392" s="213"/>
      <c r="OTJ1392" s="214"/>
      <c r="OTK1392" s="215"/>
      <c r="OTL1392" s="216"/>
      <c r="OTM1392" s="105"/>
      <c r="OTN1392" s="178"/>
      <c r="OTO1392" s="178"/>
      <c r="OTP1392" s="213"/>
      <c r="OTQ1392" s="178"/>
      <c r="OTR1392" s="213"/>
      <c r="OTS1392" s="178"/>
      <c r="OTT1392" s="213"/>
      <c r="OTU1392" s="178"/>
      <c r="OTV1392" s="213"/>
      <c r="OTW1392" s="214"/>
      <c r="OTX1392" s="215"/>
      <c r="OTY1392" s="216"/>
      <c r="OTZ1392" s="105"/>
      <c r="OUA1392" s="178"/>
      <c r="OUB1392" s="178"/>
      <c r="OUC1392" s="213"/>
      <c r="OUD1392" s="178"/>
      <c r="OUE1392" s="213"/>
      <c r="OUF1392" s="178"/>
      <c r="OUG1392" s="213"/>
      <c r="OUH1392" s="178"/>
      <c r="OUI1392" s="213"/>
      <c r="OUJ1392" s="214"/>
      <c r="OUK1392" s="215"/>
      <c r="OUL1392" s="216"/>
      <c r="OUM1392" s="105"/>
      <c r="OUN1392" s="178"/>
      <c r="OUO1392" s="178"/>
      <c r="OUP1392" s="213"/>
      <c r="OUQ1392" s="178"/>
      <c r="OUR1392" s="213"/>
      <c r="OUS1392" s="178"/>
      <c r="OUT1392" s="213"/>
      <c r="OUU1392" s="178"/>
      <c r="OUV1392" s="213"/>
      <c r="OUW1392" s="214"/>
      <c r="OUX1392" s="215"/>
      <c r="OUY1392" s="216"/>
      <c r="OUZ1392" s="105"/>
      <c r="OVA1392" s="178"/>
      <c r="OVB1392" s="178"/>
      <c r="OVC1392" s="213"/>
      <c r="OVD1392" s="178"/>
      <c r="OVE1392" s="213"/>
      <c r="OVF1392" s="178"/>
      <c r="OVG1392" s="213"/>
      <c r="OVH1392" s="178"/>
      <c r="OVI1392" s="213"/>
      <c r="OVJ1392" s="214"/>
      <c r="OVK1392" s="215"/>
      <c r="OVL1392" s="216"/>
      <c r="OVM1392" s="105"/>
      <c r="OVN1392" s="178"/>
      <c r="OVO1392" s="178"/>
      <c r="OVP1392" s="213"/>
      <c r="OVQ1392" s="178"/>
      <c r="OVR1392" s="213"/>
      <c r="OVS1392" s="178"/>
      <c r="OVT1392" s="213"/>
      <c r="OVU1392" s="178"/>
      <c r="OVV1392" s="213"/>
      <c r="OVW1392" s="214"/>
      <c r="OVX1392" s="215"/>
      <c r="OVY1392" s="216"/>
      <c r="OVZ1392" s="105"/>
      <c r="OWA1392" s="178"/>
      <c r="OWB1392" s="178"/>
      <c r="OWC1392" s="213"/>
      <c r="OWD1392" s="178"/>
      <c r="OWE1392" s="213"/>
      <c r="OWF1392" s="178"/>
      <c r="OWG1392" s="213"/>
      <c r="OWH1392" s="178"/>
      <c r="OWI1392" s="213"/>
      <c r="OWJ1392" s="214"/>
      <c r="OWK1392" s="215"/>
      <c r="OWL1392" s="216"/>
      <c r="OWM1392" s="105"/>
      <c r="OWN1392" s="178"/>
      <c r="OWO1392" s="178"/>
      <c r="OWP1392" s="213"/>
      <c r="OWQ1392" s="178"/>
      <c r="OWR1392" s="213"/>
      <c r="OWS1392" s="178"/>
      <c r="OWT1392" s="213"/>
      <c r="OWU1392" s="178"/>
      <c r="OWV1392" s="213"/>
      <c r="OWW1392" s="214"/>
      <c r="OWX1392" s="215"/>
      <c r="OWY1392" s="216"/>
      <c r="OWZ1392" s="105"/>
      <c r="OXA1392" s="178"/>
      <c r="OXB1392" s="178"/>
      <c r="OXC1392" s="213"/>
      <c r="OXD1392" s="178"/>
      <c r="OXE1392" s="213"/>
      <c r="OXF1392" s="178"/>
      <c r="OXG1392" s="213"/>
      <c r="OXH1392" s="178"/>
      <c r="OXI1392" s="213"/>
      <c r="OXJ1392" s="214"/>
      <c r="OXK1392" s="215"/>
      <c r="OXL1392" s="216"/>
      <c r="OXM1392" s="105"/>
      <c r="OXN1392" s="178"/>
      <c r="OXO1392" s="178"/>
      <c r="OXP1392" s="213"/>
      <c r="OXQ1392" s="178"/>
      <c r="OXR1392" s="213"/>
      <c r="OXS1392" s="178"/>
      <c r="OXT1392" s="213"/>
      <c r="OXU1392" s="178"/>
      <c r="OXV1392" s="213"/>
      <c r="OXW1392" s="214"/>
      <c r="OXX1392" s="215"/>
      <c r="OXY1392" s="216"/>
      <c r="OXZ1392" s="105"/>
      <c r="OYA1392" s="178"/>
      <c r="OYB1392" s="178"/>
      <c r="OYC1392" s="213"/>
      <c r="OYD1392" s="178"/>
      <c r="OYE1392" s="213"/>
      <c r="OYF1392" s="178"/>
      <c r="OYG1392" s="213"/>
      <c r="OYH1392" s="178"/>
      <c r="OYI1392" s="213"/>
      <c r="OYJ1392" s="214"/>
      <c r="OYK1392" s="215"/>
      <c r="OYL1392" s="216"/>
      <c r="OYM1392" s="105"/>
      <c r="OYN1392" s="178"/>
      <c r="OYO1392" s="178"/>
      <c r="OYP1392" s="213"/>
      <c r="OYQ1392" s="178"/>
      <c r="OYR1392" s="213"/>
      <c r="OYS1392" s="178"/>
      <c r="OYT1392" s="213"/>
      <c r="OYU1392" s="178"/>
      <c r="OYV1392" s="213"/>
      <c r="OYW1392" s="214"/>
      <c r="OYX1392" s="215"/>
      <c r="OYY1392" s="216"/>
      <c r="OYZ1392" s="105"/>
      <c r="OZA1392" s="178"/>
      <c r="OZB1392" s="178"/>
      <c r="OZC1392" s="213"/>
      <c r="OZD1392" s="178"/>
      <c r="OZE1392" s="213"/>
      <c r="OZF1392" s="178"/>
      <c r="OZG1392" s="213"/>
      <c r="OZH1392" s="178"/>
      <c r="OZI1392" s="213"/>
      <c r="OZJ1392" s="214"/>
      <c r="OZK1392" s="215"/>
      <c r="OZL1392" s="216"/>
      <c r="OZM1392" s="105"/>
      <c r="OZN1392" s="178"/>
      <c r="OZO1392" s="178"/>
      <c r="OZP1392" s="213"/>
      <c r="OZQ1392" s="178"/>
      <c r="OZR1392" s="213"/>
      <c r="OZS1392" s="178"/>
      <c r="OZT1392" s="213"/>
      <c r="OZU1392" s="178"/>
      <c r="OZV1392" s="213"/>
      <c r="OZW1392" s="214"/>
      <c r="OZX1392" s="215"/>
      <c r="OZY1392" s="216"/>
      <c r="OZZ1392" s="105"/>
      <c r="PAA1392" s="178"/>
      <c r="PAB1392" s="178"/>
      <c r="PAC1392" s="213"/>
      <c r="PAD1392" s="178"/>
      <c r="PAE1392" s="213"/>
      <c r="PAF1392" s="178"/>
      <c r="PAG1392" s="213"/>
      <c r="PAH1392" s="178"/>
      <c r="PAI1392" s="213"/>
      <c r="PAJ1392" s="214"/>
      <c r="PAK1392" s="215"/>
      <c r="PAL1392" s="216"/>
      <c r="PAM1392" s="105"/>
      <c r="PAN1392" s="178"/>
      <c r="PAO1392" s="178"/>
      <c r="PAP1392" s="213"/>
      <c r="PAQ1392" s="178"/>
      <c r="PAR1392" s="213"/>
      <c r="PAS1392" s="178"/>
      <c r="PAT1392" s="213"/>
      <c r="PAU1392" s="178"/>
      <c r="PAV1392" s="213"/>
      <c r="PAW1392" s="214"/>
      <c r="PAX1392" s="215"/>
      <c r="PAY1392" s="216"/>
      <c r="PAZ1392" s="105"/>
      <c r="PBA1392" s="178"/>
      <c r="PBB1392" s="178"/>
      <c r="PBC1392" s="213"/>
      <c r="PBD1392" s="178"/>
      <c r="PBE1392" s="213"/>
      <c r="PBF1392" s="178"/>
      <c r="PBG1392" s="213"/>
      <c r="PBH1392" s="178"/>
      <c r="PBI1392" s="213"/>
      <c r="PBJ1392" s="214"/>
      <c r="PBK1392" s="215"/>
      <c r="PBL1392" s="216"/>
      <c r="PBM1392" s="105"/>
      <c r="PBN1392" s="178"/>
      <c r="PBO1392" s="178"/>
      <c r="PBP1392" s="213"/>
      <c r="PBQ1392" s="178"/>
      <c r="PBR1392" s="213"/>
      <c r="PBS1392" s="178"/>
      <c r="PBT1392" s="213"/>
      <c r="PBU1392" s="178"/>
      <c r="PBV1392" s="213"/>
      <c r="PBW1392" s="214"/>
      <c r="PBX1392" s="215"/>
      <c r="PBY1392" s="216"/>
      <c r="PBZ1392" s="105"/>
      <c r="PCA1392" s="178"/>
      <c r="PCB1392" s="178"/>
      <c r="PCC1392" s="213"/>
      <c r="PCD1392" s="178"/>
      <c r="PCE1392" s="213"/>
      <c r="PCF1392" s="178"/>
      <c r="PCG1392" s="213"/>
      <c r="PCH1392" s="178"/>
      <c r="PCI1392" s="213"/>
      <c r="PCJ1392" s="214"/>
      <c r="PCK1392" s="215"/>
      <c r="PCL1392" s="216"/>
      <c r="PCM1392" s="105"/>
      <c r="PCN1392" s="178"/>
      <c r="PCO1392" s="178"/>
      <c r="PCP1392" s="213"/>
      <c r="PCQ1392" s="178"/>
      <c r="PCR1392" s="213"/>
      <c r="PCS1392" s="178"/>
      <c r="PCT1392" s="213"/>
      <c r="PCU1392" s="178"/>
      <c r="PCV1392" s="213"/>
      <c r="PCW1392" s="214"/>
      <c r="PCX1392" s="215"/>
      <c r="PCY1392" s="216"/>
      <c r="PCZ1392" s="105"/>
      <c r="PDA1392" s="178"/>
      <c r="PDB1392" s="178"/>
      <c r="PDC1392" s="213"/>
      <c r="PDD1392" s="178"/>
      <c r="PDE1392" s="213"/>
      <c r="PDF1392" s="178"/>
      <c r="PDG1392" s="213"/>
      <c r="PDH1392" s="178"/>
      <c r="PDI1392" s="213"/>
      <c r="PDJ1392" s="214"/>
      <c r="PDK1392" s="215"/>
      <c r="PDL1392" s="216"/>
      <c r="PDM1392" s="105"/>
      <c r="PDN1392" s="178"/>
      <c r="PDO1392" s="178"/>
      <c r="PDP1392" s="213"/>
      <c r="PDQ1392" s="178"/>
      <c r="PDR1392" s="213"/>
      <c r="PDS1392" s="178"/>
      <c r="PDT1392" s="213"/>
      <c r="PDU1392" s="178"/>
      <c r="PDV1392" s="213"/>
      <c r="PDW1392" s="214"/>
      <c r="PDX1392" s="215"/>
      <c r="PDY1392" s="216"/>
      <c r="PDZ1392" s="105"/>
      <c r="PEA1392" s="178"/>
      <c r="PEB1392" s="178"/>
      <c r="PEC1392" s="213"/>
      <c r="PED1392" s="178"/>
      <c r="PEE1392" s="213"/>
      <c r="PEF1392" s="178"/>
      <c r="PEG1392" s="213"/>
      <c r="PEH1392" s="178"/>
      <c r="PEI1392" s="213"/>
      <c r="PEJ1392" s="214"/>
      <c r="PEK1392" s="215"/>
      <c r="PEL1392" s="216"/>
      <c r="PEM1392" s="105"/>
      <c r="PEN1392" s="178"/>
      <c r="PEO1392" s="178"/>
      <c r="PEP1392" s="213"/>
      <c r="PEQ1392" s="178"/>
      <c r="PER1392" s="213"/>
      <c r="PES1392" s="178"/>
      <c r="PET1392" s="213"/>
      <c r="PEU1392" s="178"/>
      <c r="PEV1392" s="213"/>
      <c r="PEW1392" s="214"/>
      <c r="PEX1392" s="215"/>
      <c r="PEY1392" s="216"/>
      <c r="PEZ1392" s="105"/>
      <c r="PFA1392" s="178"/>
      <c r="PFB1392" s="178"/>
      <c r="PFC1392" s="213"/>
      <c r="PFD1392" s="178"/>
      <c r="PFE1392" s="213"/>
      <c r="PFF1392" s="178"/>
      <c r="PFG1392" s="213"/>
      <c r="PFH1392" s="178"/>
      <c r="PFI1392" s="213"/>
      <c r="PFJ1392" s="214"/>
      <c r="PFK1392" s="215"/>
      <c r="PFL1392" s="216"/>
      <c r="PFM1392" s="105"/>
      <c r="PFN1392" s="178"/>
      <c r="PFO1392" s="178"/>
      <c r="PFP1392" s="213"/>
      <c r="PFQ1392" s="178"/>
      <c r="PFR1392" s="213"/>
      <c r="PFS1392" s="178"/>
      <c r="PFT1392" s="213"/>
      <c r="PFU1392" s="178"/>
      <c r="PFV1392" s="213"/>
      <c r="PFW1392" s="214"/>
      <c r="PFX1392" s="215"/>
      <c r="PFY1392" s="216"/>
      <c r="PFZ1392" s="105"/>
      <c r="PGA1392" s="178"/>
      <c r="PGB1392" s="178"/>
      <c r="PGC1392" s="213"/>
      <c r="PGD1392" s="178"/>
      <c r="PGE1392" s="213"/>
      <c r="PGF1392" s="178"/>
      <c r="PGG1392" s="213"/>
      <c r="PGH1392" s="178"/>
      <c r="PGI1392" s="213"/>
      <c r="PGJ1392" s="214"/>
      <c r="PGK1392" s="215"/>
      <c r="PGL1392" s="216"/>
      <c r="PGM1392" s="105"/>
      <c r="PGN1392" s="178"/>
      <c r="PGO1392" s="178"/>
      <c r="PGP1392" s="213"/>
      <c r="PGQ1392" s="178"/>
      <c r="PGR1392" s="213"/>
      <c r="PGS1392" s="178"/>
      <c r="PGT1392" s="213"/>
      <c r="PGU1392" s="178"/>
      <c r="PGV1392" s="213"/>
      <c r="PGW1392" s="214"/>
      <c r="PGX1392" s="215"/>
      <c r="PGY1392" s="216"/>
      <c r="PGZ1392" s="105"/>
      <c r="PHA1392" s="178"/>
      <c r="PHB1392" s="178"/>
      <c r="PHC1392" s="213"/>
      <c r="PHD1392" s="178"/>
      <c r="PHE1392" s="213"/>
      <c r="PHF1392" s="178"/>
      <c r="PHG1392" s="213"/>
      <c r="PHH1392" s="178"/>
      <c r="PHI1392" s="213"/>
      <c r="PHJ1392" s="214"/>
      <c r="PHK1392" s="215"/>
      <c r="PHL1392" s="216"/>
      <c r="PHM1392" s="105"/>
      <c r="PHN1392" s="178"/>
      <c r="PHO1392" s="178"/>
      <c r="PHP1392" s="213"/>
      <c r="PHQ1392" s="178"/>
      <c r="PHR1392" s="213"/>
      <c r="PHS1392" s="178"/>
      <c r="PHT1392" s="213"/>
      <c r="PHU1392" s="178"/>
      <c r="PHV1392" s="213"/>
      <c r="PHW1392" s="214"/>
      <c r="PHX1392" s="215"/>
      <c r="PHY1392" s="216"/>
      <c r="PHZ1392" s="105"/>
      <c r="PIA1392" s="178"/>
      <c r="PIB1392" s="178"/>
      <c r="PIC1392" s="213"/>
      <c r="PID1392" s="178"/>
      <c r="PIE1392" s="213"/>
      <c r="PIF1392" s="178"/>
      <c r="PIG1392" s="213"/>
      <c r="PIH1392" s="178"/>
      <c r="PII1392" s="213"/>
      <c r="PIJ1392" s="214"/>
      <c r="PIK1392" s="215"/>
      <c r="PIL1392" s="216"/>
      <c r="PIM1392" s="105"/>
      <c r="PIN1392" s="178"/>
      <c r="PIO1392" s="178"/>
      <c r="PIP1392" s="213"/>
      <c r="PIQ1392" s="178"/>
      <c r="PIR1392" s="213"/>
      <c r="PIS1392" s="178"/>
      <c r="PIT1392" s="213"/>
      <c r="PIU1392" s="178"/>
      <c r="PIV1392" s="213"/>
      <c r="PIW1392" s="214"/>
      <c r="PIX1392" s="215"/>
      <c r="PIY1392" s="216"/>
      <c r="PIZ1392" s="105"/>
      <c r="PJA1392" s="178"/>
      <c r="PJB1392" s="178"/>
      <c r="PJC1392" s="213"/>
      <c r="PJD1392" s="178"/>
      <c r="PJE1392" s="213"/>
      <c r="PJF1392" s="178"/>
      <c r="PJG1392" s="213"/>
      <c r="PJH1392" s="178"/>
      <c r="PJI1392" s="213"/>
      <c r="PJJ1392" s="214"/>
      <c r="PJK1392" s="215"/>
      <c r="PJL1392" s="216"/>
      <c r="PJM1392" s="105"/>
      <c r="PJN1392" s="178"/>
      <c r="PJO1392" s="178"/>
      <c r="PJP1392" s="213"/>
      <c r="PJQ1392" s="178"/>
      <c r="PJR1392" s="213"/>
      <c r="PJS1392" s="178"/>
      <c r="PJT1392" s="213"/>
      <c r="PJU1392" s="178"/>
      <c r="PJV1392" s="213"/>
      <c r="PJW1392" s="214"/>
      <c r="PJX1392" s="215"/>
      <c r="PJY1392" s="216"/>
      <c r="PJZ1392" s="105"/>
      <c r="PKA1392" s="178"/>
      <c r="PKB1392" s="178"/>
      <c r="PKC1392" s="213"/>
      <c r="PKD1392" s="178"/>
      <c r="PKE1392" s="213"/>
      <c r="PKF1392" s="178"/>
      <c r="PKG1392" s="213"/>
      <c r="PKH1392" s="178"/>
      <c r="PKI1392" s="213"/>
      <c r="PKJ1392" s="214"/>
      <c r="PKK1392" s="215"/>
      <c r="PKL1392" s="216"/>
      <c r="PKM1392" s="105"/>
      <c r="PKN1392" s="178"/>
      <c r="PKO1392" s="178"/>
      <c r="PKP1392" s="213"/>
      <c r="PKQ1392" s="178"/>
      <c r="PKR1392" s="213"/>
      <c r="PKS1392" s="178"/>
      <c r="PKT1392" s="213"/>
      <c r="PKU1392" s="178"/>
      <c r="PKV1392" s="213"/>
      <c r="PKW1392" s="214"/>
      <c r="PKX1392" s="215"/>
      <c r="PKY1392" s="216"/>
      <c r="PKZ1392" s="105"/>
      <c r="PLA1392" s="178"/>
      <c r="PLB1392" s="178"/>
      <c r="PLC1392" s="213"/>
      <c r="PLD1392" s="178"/>
      <c r="PLE1392" s="213"/>
      <c r="PLF1392" s="178"/>
      <c r="PLG1392" s="213"/>
      <c r="PLH1392" s="178"/>
      <c r="PLI1392" s="213"/>
      <c r="PLJ1392" s="214"/>
      <c r="PLK1392" s="215"/>
      <c r="PLL1392" s="216"/>
      <c r="PLM1392" s="105"/>
      <c r="PLN1392" s="178"/>
      <c r="PLO1392" s="178"/>
      <c r="PLP1392" s="213"/>
      <c r="PLQ1392" s="178"/>
      <c r="PLR1392" s="213"/>
      <c r="PLS1392" s="178"/>
      <c r="PLT1392" s="213"/>
      <c r="PLU1392" s="178"/>
      <c r="PLV1392" s="213"/>
      <c r="PLW1392" s="214"/>
      <c r="PLX1392" s="215"/>
      <c r="PLY1392" s="216"/>
      <c r="PLZ1392" s="105"/>
      <c r="PMA1392" s="178"/>
      <c r="PMB1392" s="178"/>
      <c r="PMC1392" s="213"/>
      <c r="PMD1392" s="178"/>
      <c r="PME1392" s="213"/>
      <c r="PMF1392" s="178"/>
      <c r="PMG1392" s="213"/>
      <c r="PMH1392" s="178"/>
      <c r="PMI1392" s="213"/>
      <c r="PMJ1392" s="214"/>
      <c r="PMK1392" s="215"/>
      <c r="PML1392" s="216"/>
      <c r="PMM1392" s="105"/>
      <c r="PMN1392" s="178"/>
      <c r="PMO1392" s="178"/>
      <c r="PMP1392" s="213"/>
      <c r="PMQ1392" s="178"/>
      <c r="PMR1392" s="213"/>
      <c r="PMS1392" s="178"/>
      <c r="PMT1392" s="213"/>
      <c r="PMU1392" s="178"/>
      <c r="PMV1392" s="213"/>
      <c r="PMW1392" s="214"/>
      <c r="PMX1392" s="215"/>
      <c r="PMY1392" s="216"/>
      <c r="PMZ1392" s="105"/>
      <c r="PNA1392" s="178"/>
      <c r="PNB1392" s="178"/>
      <c r="PNC1392" s="213"/>
      <c r="PND1392" s="178"/>
      <c r="PNE1392" s="213"/>
      <c r="PNF1392" s="178"/>
      <c r="PNG1392" s="213"/>
      <c r="PNH1392" s="178"/>
      <c r="PNI1392" s="213"/>
      <c r="PNJ1392" s="214"/>
      <c r="PNK1392" s="215"/>
      <c r="PNL1392" s="216"/>
      <c r="PNM1392" s="105"/>
      <c r="PNN1392" s="178"/>
      <c r="PNO1392" s="178"/>
      <c r="PNP1392" s="213"/>
      <c r="PNQ1392" s="178"/>
      <c r="PNR1392" s="213"/>
      <c r="PNS1392" s="178"/>
      <c r="PNT1392" s="213"/>
      <c r="PNU1392" s="178"/>
      <c r="PNV1392" s="213"/>
      <c r="PNW1392" s="214"/>
      <c r="PNX1392" s="215"/>
      <c r="PNY1392" s="216"/>
      <c r="PNZ1392" s="105"/>
      <c r="POA1392" s="178"/>
      <c r="POB1392" s="178"/>
      <c r="POC1392" s="213"/>
      <c r="POD1392" s="178"/>
      <c r="POE1392" s="213"/>
      <c r="POF1392" s="178"/>
      <c r="POG1392" s="213"/>
      <c r="POH1392" s="178"/>
      <c r="POI1392" s="213"/>
      <c r="POJ1392" s="214"/>
      <c r="POK1392" s="215"/>
      <c r="POL1392" s="216"/>
      <c r="POM1392" s="105"/>
      <c r="PON1392" s="178"/>
      <c r="POO1392" s="178"/>
      <c r="POP1392" s="213"/>
      <c r="POQ1392" s="178"/>
      <c r="POR1392" s="213"/>
      <c r="POS1392" s="178"/>
      <c r="POT1392" s="213"/>
      <c r="POU1392" s="178"/>
      <c r="POV1392" s="213"/>
      <c r="POW1392" s="214"/>
      <c r="POX1392" s="215"/>
      <c r="POY1392" s="216"/>
      <c r="POZ1392" s="105"/>
      <c r="PPA1392" s="178"/>
      <c r="PPB1392" s="178"/>
      <c r="PPC1392" s="213"/>
      <c r="PPD1392" s="178"/>
      <c r="PPE1392" s="213"/>
      <c r="PPF1392" s="178"/>
      <c r="PPG1392" s="213"/>
      <c r="PPH1392" s="178"/>
      <c r="PPI1392" s="213"/>
      <c r="PPJ1392" s="214"/>
      <c r="PPK1392" s="215"/>
      <c r="PPL1392" s="216"/>
      <c r="PPM1392" s="105"/>
      <c r="PPN1392" s="178"/>
      <c r="PPO1392" s="178"/>
      <c r="PPP1392" s="213"/>
      <c r="PPQ1392" s="178"/>
      <c r="PPR1392" s="213"/>
      <c r="PPS1392" s="178"/>
      <c r="PPT1392" s="213"/>
      <c r="PPU1392" s="178"/>
      <c r="PPV1392" s="213"/>
      <c r="PPW1392" s="214"/>
      <c r="PPX1392" s="215"/>
      <c r="PPY1392" s="216"/>
      <c r="PPZ1392" s="105"/>
      <c r="PQA1392" s="178"/>
      <c r="PQB1392" s="178"/>
      <c r="PQC1392" s="213"/>
      <c r="PQD1392" s="178"/>
      <c r="PQE1392" s="213"/>
      <c r="PQF1392" s="178"/>
      <c r="PQG1392" s="213"/>
      <c r="PQH1392" s="178"/>
      <c r="PQI1392" s="213"/>
      <c r="PQJ1392" s="214"/>
      <c r="PQK1392" s="215"/>
      <c r="PQL1392" s="216"/>
      <c r="PQM1392" s="105"/>
      <c r="PQN1392" s="178"/>
      <c r="PQO1392" s="178"/>
      <c r="PQP1392" s="213"/>
      <c r="PQQ1392" s="178"/>
      <c r="PQR1392" s="213"/>
      <c r="PQS1392" s="178"/>
      <c r="PQT1392" s="213"/>
      <c r="PQU1392" s="178"/>
      <c r="PQV1392" s="213"/>
      <c r="PQW1392" s="214"/>
      <c r="PQX1392" s="215"/>
      <c r="PQY1392" s="216"/>
      <c r="PQZ1392" s="105"/>
      <c r="PRA1392" s="178"/>
      <c r="PRB1392" s="178"/>
      <c r="PRC1392" s="213"/>
      <c r="PRD1392" s="178"/>
      <c r="PRE1392" s="213"/>
      <c r="PRF1392" s="178"/>
      <c r="PRG1392" s="213"/>
      <c r="PRH1392" s="178"/>
      <c r="PRI1392" s="213"/>
      <c r="PRJ1392" s="214"/>
      <c r="PRK1392" s="215"/>
      <c r="PRL1392" s="216"/>
      <c r="PRM1392" s="105"/>
      <c r="PRN1392" s="178"/>
      <c r="PRO1392" s="178"/>
      <c r="PRP1392" s="213"/>
      <c r="PRQ1392" s="178"/>
      <c r="PRR1392" s="213"/>
      <c r="PRS1392" s="178"/>
      <c r="PRT1392" s="213"/>
      <c r="PRU1392" s="178"/>
      <c r="PRV1392" s="213"/>
      <c r="PRW1392" s="214"/>
      <c r="PRX1392" s="215"/>
      <c r="PRY1392" s="216"/>
      <c r="PRZ1392" s="105"/>
      <c r="PSA1392" s="178"/>
      <c r="PSB1392" s="178"/>
      <c r="PSC1392" s="213"/>
      <c r="PSD1392" s="178"/>
      <c r="PSE1392" s="213"/>
      <c r="PSF1392" s="178"/>
      <c r="PSG1392" s="213"/>
      <c r="PSH1392" s="178"/>
      <c r="PSI1392" s="213"/>
      <c r="PSJ1392" s="214"/>
      <c r="PSK1392" s="215"/>
      <c r="PSL1392" s="216"/>
      <c r="PSM1392" s="105"/>
      <c r="PSN1392" s="178"/>
      <c r="PSO1392" s="178"/>
      <c r="PSP1392" s="213"/>
      <c r="PSQ1392" s="178"/>
      <c r="PSR1392" s="213"/>
      <c r="PSS1392" s="178"/>
      <c r="PST1392" s="213"/>
      <c r="PSU1392" s="178"/>
      <c r="PSV1392" s="213"/>
      <c r="PSW1392" s="214"/>
      <c r="PSX1392" s="215"/>
      <c r="PSY1392" s="216"/>
      <c r="PSZ1392" s="105"/>
      <c r="PTA1392" s="178"/>
      <c r="PTB1392" s="178"/>
      <c r="PTC1392" s="213"/>
      <c r="PTD1392" s="178"/>
      <c r="PTE1392" s="213"/>
      <c r="PTF1392" s="178"/>
      <c r="PTG1392" s="213"/>
      <c r="PTH1392" s="178"/>
      <c r="PTI1392" s="213"/>
      <c r="PTJ1392" s="214"/>
      <c r="PTK1392" s="215"/>
      <c r="PTL1392" s="216"/>
      <c r="PTM1392" s="105"/>
      <c r="PTN1392" s="178"/>
      <c r="PTO1392" s="178"/>
      <c r="PTP1392" s="213"/>
      <c r="PTQ1392" s="178"/>
      <c r="PTR1392" s="213"/>
      <c r="PTS1392" s="178"/>
      <c r="PTT1392" s="213"/>
      <c r="PTU1392" s="178"/>
      <c r="PTV1392" s="213"/>
      <c r="PTW1392" s="214"/>
      <c r="PTX1392" s="215"/>
      <c r="PTY1392" s="216"/>
      <c r="PTZ1392" s="105"/>
      <c r="PUA1392" s="178"/>
      <c r="PUB1392" s="178"/>
      <c r="PUC1392" s="213"/>
      <c r="PUD1392" s="178"/>
      <c r="PUE1392" s="213"/>
      <c r="PUF1392" s="178"/>
      <c r="PUG1392" s="213"/>
      <c r="PUH1392" s="178"/>
      <c r="PUI1392" s="213"/>
      <c r="PUJ1392" s="214"/>
      <c r="PUK1392" s="215"/>
      <c r="PUL1392" s="216"/>
      <c r="PUM1392" s="105"/>
      <c r="PUN1392" s="178"/>
      <c r="PUO1392" s="178"/>
      <c r="PUP1392" s="213"/>
      <c r="PUQ1392" s="178"/>
      <c r="PUR1392" s="213"/>
      <c r="PUS1392" s="178"/>
      <c r="PUT1392" s="213"/>
      <c r="PUU1392" s="178"/>
      <c r="PUV1392" s="213"/>
      <c r="PUW1392" s="214"/>
      <c r="PUX1392" s="215"/>
      <c r="PUY1392" s="216"/>
      <c r="PUZ1392" s="105"/>
      <c r="PVA1392" s="178"/>
      <c r="PVB1392" s="178"/>
      <c r="PVC1392" s="213"/>
      <c r="PVD1392" s="178"/>
      <c r="PVE1392" s="213"/>
      <c r="PVF1392" s="178"/>
      <c r="PVG1392" s="213"/>
      <c r="PVH1392" s="178"/>
      <c r="PVI1392" s="213"/>
      <c r="PVJ1392" s="214"/>
      <c r="PVK1392" s="215"/>
      <c r="PVL1392" s="216"/>
      <c r="PVM1392" s="105"/>
      <c r="PVN1392" s="178"/>
      <c r="PVO1392" s="178"/>
      <c r="PVP1392" s="213"/>
      <c r="PVQ1392" s="178"/>
      <c r="PVR1392" s="213"/>
      <c r="PVS1392" s="178"/>
      <c r="PVT1392" s="213"/>
      <c r="PVU1392" s="178"/>
      <c r="PVV1392" s="213"/>
      <c r="PVW1392" s="214"/>
      <c r="PVX1392" s="215"/>
      <c r="PVY1392" s="216"/>
      <c r="PVZ1392" s="105"/>
      <c r="PWA1392" s="178"/>
      <c r="PWB1392" s="178"/>
      <c r="PWC1392" s="213"/>
      <c r="PWD1392" s="178"/>
      <c r="PWE1392" s="213"/>
      <c r="PWF1392" s="178"/>
      <c r="PWG1392" s="213"/>
      <c r="PWH1392" s="178"/>
      <c r="PWI1392" s="213"/>
      <c r="PWJ1392" s="214"/>
      <c r="PWK1392" s="215"/>
      <c r="PWL1392" s="216"/>
      <c r="PWM1392" s="105"/>
      <c r="PWN1392" s="178"/>
      <c r="PWO1392" s="178"/>
      <c r="PWP1392" s="213"/>
      <c r="PWQ1392" s="178"/>
      <c r="PWR1392" s="213"/>
      <c r="PWS1392" s="178"/>
      <c r="PWT1392" s="213"/>
      <c r="PWU1392" s="178"/>
      <c r="PWV1392" s="213"/>
      <c r="PWW1392" s="214"/>
      <c r="PWX1392" s="215"/>
      <c r="PWY1392" s="216"/>
      <c r="PWZ1392" s="105"/>
      <c r="PXA1392" s="178"/>
      <c r="PXB1392" s="178"/>
      <c r="PXC1392" s="213"/>
      <c r="PXD1392" s="178"/>
      <c r="PXE1392" s="213"/>
      <c r="PXF1392" s="178"/>
      <c r="PXG1392" s="213"/>
      <c r="PXH1392" s="178"/>
      <c r="PXI1392" s="213"/>
      <c r="PXJ1392" s="214"/>
      <c r="PXK1392" s="215"/>
      <c r="PXL1392" s="216"/>
      <c r="PXM1392" s="105"/>
      <c r="PXN1392" s="178"/>
      <c r="PXO1392" s="178"/>
      <c r="PXP1392" s="213"/>
      <c r="PXQ1392" s="178"/>
      <c r="PXR1392" s="213"/>
      <c r="PXS1392" s="178"/>
      <c r="PXT1392" s="213"/>
      <c r="PXU1392" s="178"/>
      <c r="PXV1392" s="213"/>
      <c r="PXW1392" s="214"/>
      <c r="PXX1392" s="215"/>
      <c r="PXY1392" s="216"/>
      <c r="PXZ1392" s="105"/>
      <c r="PYA1392" s="178"/>
      <c r="PYB1392" s="178"/>
      <c r="PYC1392" s="213"/>
      <c r="PYD1392" s="178"/>
      <c r="PYE1392" s="213"/>
      <c r="PYF1392" s="178"/>
      <c r="PYG1392" s="213"/>
      <c r="PYH1392" s="178"/>
      <c r="PYI1392" s="213"/>
      <c r="PYJ1392" s="214"/>
      <c r="PYK1392" s="215"/>
      <c r="PYL1392" s="216"/>
      <c r="PYM1392" s="105"/>
      <c r="PYN1392" s="178"/>
      <c r="PYO1392" s="178"/>
      <c r="PYP1392" s="213"/>
      <c r="PYQ1392" s="178"/>
      <c r="PYR1392" s="213"/>
      <c r="PYS1392" s="178"/>
      <c r="PYT1392" s="213"/>
      <c r="PYU1392" s="178"/>
      <c r="PYV1392" s="213"/>
      <c r="PYW1392" s="214"/>
      <c r="PYX1392" s="215"/>
      <c r="PYY1392" s="216"/>
      <c r="PYZ1392" s="105"/>
      <c r="PZA1392" s="178"/>
      <c r="PZB1392" s="178"/>
      <c r="PZC1392" s="213"/>
      <c r="PZD1392" s="178"/>
      <c r="PZE1392" s="213"/>
      <c r="PZF1392" s="178"/>
      <c r="PZG1392" s="213"/>
      <c r="PZH1392" s="178"/>
      <c r="PZI1392" s="213"/>
      <c r="PZJ1392" s="214"/>
      <c r="PZK1392" s="215"/>
      <c r="PZL1392" s="216"/>
      <c r="PZM1392" s="105"/>
      <c r="PZN1392" s="178"/>
      <c r="PZO1392" s="178"/>
      <c r="PZP1392" s="213"/>
      <c r="PZQ1392" s="178"/>
      <c r="PZR1392" s="213"/>
      <c r="PZS1392" s="178"/>
      <c r="PZT1392" s="213"/>
      <c r="PZU1392" s="178"/>
      <c r="PZV1392" s="213"/>
      <c r="PZW1392" s="214"/>
      <c r="PZX1392" s="215"/>
      <c r="PZY1392" s="216"/>
      <c r="PZZ1392" s="105"/>
      <c r="QAA1392" s="178"/>
      <c r="QAB1392" s="178"/>
      <c r="QAC1392" s="213"/>
      <c r="QAD1392" s="178"/>
      <c r="QAE1392" s="213"/>
      <c r="QAF1392" s="178"/>
      <c r="QAG1392" s="213"/>
      <c r="QAH1392" s="178"/>
      <c r="QAI1392" s="213"/>
      <c r="QAJ1392" s="214"/>
      <c r="QAK1392" s="215"/>
      <c r="QAL1392" s="216"/>
      <c r="QAM1392" s="105"/>
      <c r="QAN1392" s="178"/>
      <c r="QAO1392" s="178"/>
      <c r="QAP1392" s="213"/>
      <c r="QAQ1392" s="178"/>
      <c r="QAR1392" s="213"/>
      <c r="QAS1392" s="178"/>
      <c r="QAT1392" s="213"/>
      <c r="QAU1392" s="178"/>
      <c r="QAV1392" s="213"/>
      <c r="QAW1392" s="214"/>
      <c r="QAX1392" s="215"/>
      <c r="QAY1392" s="216"/>
      <c r="QAZ1392" s="105"/>
      <c r="QBA1392" s="178"/>
      <c r="QBB1392" s="178"/>
      <c r="QBC1392" s="213"/>
      <c r="QBD1392" s="178"/>
      <c r="QBE1392" s="213"/>
      <c r="QBF1392" s="178"/>
      <c r="QBG1392" s="213"/>
      <c r="QBH1392" s="178"/>
      <c r="QBI1392" s="213"/>
      <c r="QBJ1392" s="214"/>
      <c r="QBK1392" s="215"/>
      <c r="QBL1392" s="216"/>
      <c r="QBM1392" s="105"/>
      <c r="QBN1392" s="178"/>
      <c r="QBO1392" s="178"/>
      <c r="QBP1392" s="213"/>
      <c r="QBQ1392" s="178"/>
      <c r="QBR1392" s="213"/>
      <c r="QBS1392" s="178"/>
      <c r="QBT1392" s="213"/>
      <c r="QBU1392" s="178"/>
      <c r="QBV1392" s="213"/>
      <c r="QBW1392" s="214"/>
      <c r="QBX1392" s="215"/>
      <c r="QBY1392" s="216"/>
      <c r="QBZ1392" s="105"/>
      <c r="QCA1392" s="178"/>
      <c r="QCB1392" s="178"/>
      <c r="QCC1392" s="213"/>
      <c r="QCD1392" s="178"/>
      <c r="QCE1392" s="213"/>
      <c r="QCF1392" s="178"/>
      <c r="QCG1392" s="213"/>
      <c r="QCH1392" s="178"/>
      <c r="QCI1392" s="213"/>
      <c r="QCJ1392" s="214"/>
      <c r="QCK1392" s="215"/>
      <c r="QCL1392" s="216"/>
      <c r="QCM1392" s="105"/>
      <c r="QCN1392" s="178"/>
      <c r="QCO1392" s="178"/>
      <c r="QCP1392" s="213"/>
      <c r="QCQ1392" s="178"/>
      <c r="QCR1392" s="213"/>
      <c r="QCS1392" s="178"/>
      <c r="QCT1392" s="213"/>
      <c r="QCU1392" s="178"/>
      <c r="QCV1392" s="213"/>
      <c r="QCW1392" s="214"/>
      <c r="QCX1392" s="215"/>
      <c r="QCY1392" s="216"/>
      <c r="QCZ1392" s="105"/>
      <c r="QDA1392" s="178"/>
      <c r="QDB1392" s="178"/>
      <c r="QDC1392" s="213"/>
      <c r="QDD1392" s="178"/>
      <c r="QDE1392" s="213"/>
      <c r="QDF1392" s="178"/>
      <c r="QDG1392" s="213"/>
      <c r="QDH1392" s="178"/>
      <c r="QDI1392" s="213"/>
      <c r="QDJ1392" s="214"/>
      <c r="QDK1392" s="215"/>
      <c r="QDL1392" s="216"/>
      <c r="QDM1392" s="105"/>
      <c r="QDN1392" s="178"/>
      <c r="QDO1392" s="178"/>
      <c r="QDP1392" s="213"/>
      <c r="QDQ1392" s="178"/>
      <c r="QDR1392" s="213"/>
      <c r="QDS1392" s="178"/>
      <c r="QDT1392" s="213"/>
      <c r="QDU1392" s="178"/>
      <c r="QDV1392" s="213"/>
      <c r="QDW1392" s="214"/>
      <c r="QDX1392" s="215"/>
      <c r="QDY1392" s="216"/>
      <c r="QDZ1392" s="105"/>
      <c r="QEA1392" s="178"/>
      <c r="QEB1392" s="178"/>
      <c r="QEC1392" s="213"/>
      <c r="QED1392" s="178"/>
      <c r="QEE1392" s="213"/>
      <c r="QEF1392" s="178"/>
      <c r="QEG1392" s="213"/>
      <c r="QEH1392" s="178"/>
      <c r="QEI1392" s="213"/>
      <c r="QEJ1392" s="214"/>
      <c r="QEK1392" s="215"/>
      <c r="QEL1392" s="216"/>
      <c r="QEM1392" s="105"/>
      <c r="QEN1392" s="178"/>
      <c r="QEO1392" s="178"/>
      <c r="QEP1392" s="213"/>
      <c r="QEQ1392" s="178"/>
      <c r="QER1392" s="213"/>
      <c r="QES1392" s="178"/>
      <c r="QET1392" s="213"/>
      <c r="QEU1392" s="178"/>
      <c r="QEV1392" s="213"/>
      <c r="QEW1392" s="214"/>
      <c r="QEX1392" s="215"/>
      <c r="QEY1392" s="216"/>
      <c r="QEZ1392" s="105"/>
      <c r="QFA1392" s="178"/>
      <c r="QFB1392" s="178"/>
      <c r="QFC1392" s="213"/>
      <c r="QFD1392" s="178"/>
      <c r="QFE1392" s="213"/>
      <c r="QFF1392" s="178"/>
      <c r="QFG1392" s="213"/>
      <c r="QFH1392" s="178"/>
      <c r="QFI1392" s="213"/>
      <c r="QFJ1392" s="214"/>
      <c r="QFK1392" s="215"/>
      <c r="QFL1392" s="216"/>
      <c r="QFM1392" s="105"/>
      <c r="QFN1392" s="178"/>
      <c r="QFO1392" s="178"/>
      <c r="QFP1392" s="213"/>
      <c r="QFQ1392" s="178"/>
      <c r="QFR1392" s="213"/>
      <c r="QFS1392" s="178"/>
      <c r="QFT1392" s="213"/>
      <c r="QFU1392" s="178"/>
      <c r="QFV1392" s="213"/>
      <c r="QFW1392" s="214"/>
      <c r="QFX1392" s="215"/>
      <c r="QFY1392" s="216"/>
      <c r="QFZ1392" s="105"/>
      <c r="QGA1392" s="178"/>
      <c r="QGB1392" s="178"/>
      <c r="QGC1392" s="213"/>
      <c r="QGD1392" s="178"/>
      <c r="QGE1392" s="213"/>
      <c r="QGF1392" s="178"/>
      <c r="QGG1392" s="213"/>
      <c r="QGH1392" s="178"/>
      <c r="QGI1392" s="213"/>
      <c r="QGJ1392" s="214"/>
      <c r="QGK1392" s="215"/>
      <c r="QGL1392" s="216"/>
      <c r="QGM1392" s="105"/>
      <c r="QGN1392" s="178"/>
      <c r="QGO1392" s="178"/>
      <c r="QGP1392" s="213"/>
      <c r="QGQ1392" s="178"/>
      <c r="QGR1392" s="213"/>
      <c r="QGS1392" s="178"/>
      <c r="QGT1392" s="213"/>
      <c r="QGU1392" s="178"/>
      <c r="QGV1392" s="213"/>
      <c r="QGW1392" s="214"/>
      <c r="QGX1392" s="215"/>
      <c r="QGY1392" s="216"/>
      <c r="QGZ1392" s="105"/>
      <c r="QHA1392" s="178"/>
      <c r="QHB1392" s="178"/>
      <c r="QHC1392" s="213"/>
      <c r="QHD1392" s="178"/>
      <c r="QHE1392" s="213"/>
      <c r="QHF1392" s="178"/>
      <c r="QHG1392" s="213"/>
      <c r="QHH1392" s="178"/>
      <c r="QHI1392" s="213"/>
      <c r="QHJ1392" s="214"/>
      <c r="QHK1392" s="215"/>
      <c r="QHL1392" s="216"/>
      <c r="QHM1392" s="105"/>
      <c r="QHN1392" s="178"/>
      <c r="QHO1392" s="178"/>
      <c r="QHP1392" s="213"/>
      <c r="QHQ1392" s="178"/>
      <c r="QHR1392" s="213"/>
      <c r="QHS1392" s="178"/>
      <c r="QHT1392" s="213"/>
      <c r="QHU1392" s="178"/>
      <c r="QHV1392" s="213"/>
      <c r="QHW1392" s="214"/>
      <c r="QHX1392" s="215"/>
      <c r="QHY1392" s="216"/>
      <c r="QHZ1392" s="105"/>
      <c r="QIA1392" s="178"/>
      <c r="QIB1392" s="178"/>
      <c r="QIC1392" s="213"/>
      <c r="QID1392" s="178"/>
      <c r="QIE1392" s="213"/>
      <c r="QIF1392" s="178"/>
      <c r="QIG1392" s="213"/>
      <c r="QIH1392" s="178"/>
      <c r="QII1392" s="213"/>
      <c r="QIJ1392" s="214"/>
      <c r="QIK1392" s="215"/>
      <c r="QIL1392" s="216"/>
      <c r="QIM1392" s="105"/>
      <c r="QIN1392" s="178"/>
      <c r="QIO1392" s="178"/>
      <c r="QIP1392" s="213"/>
      <c r="QIQ1392" s="178"/>
      <c r="QIR1392" s="213"/>
      <c r="QIS1392" s="178"/>
      <c r="QIT1392" s="213"/>
      <c r="QIU1392" s="178"/>
      <c r="QIV1392" s="213"/>
      <c r="QIW1392" s="214"/>
      <c r="QIX1392" s="215"/>
      <c r="QIY1392" s="216"/>
      <c r="QIZ1392" s="105"/>
      <c r="QJA1392" s="178"/>
      <c r="QJB1392" s="178"/>
      <c r="QJC1392" s="213"/>
      <c r="QJD1392" s="178"/>
      <c r="QJE1392" s="213"/>
      <c r="QJF1392" s="178"/>
      <c r="QJG1392" s="213"/>
      <c r="QJH1392" s="178"/>
      <c r="QJI1392" s="213"/>
      <c r="QJJ1392" s="214"/>
      <c r="QJK1392" s="215"/>
      <c r="QJL1392" s="216"/>
      <c r="QJM1392" s="105"/>
      <c r="QJN1392" s="178"/>
      <c r="QJO1392" s="178"/>
      <c r="QJP1392" s="213"/>
      <c r="QJQ1392" s="178"/>
      <c r="QJR1392" s="213"/>
      <c r="QJS1392" s="178"/>
      <c r="QJT1392" s="213"/>
      <c r="QJU1392" s="178"/>
      <c r="QJV1392" s="213"/>
      <c r="QJW1392" s="214"/>
      <c r="QJX1392" s="215"/>
      <c r="QJY1392" s="216"/>
      <c r="QJZ1392" s="105"/>
      <c r="QKA1392" s="178"/>
      <c r="QKB1392" s="178"/>
      <c r="QKC1392" s="213"/>
      <c r="QKD1392" s="178"/>
      <c r="QKE1392" s="213"/>
      <c r="QKF1392" s="178"/>
      <c r="QKG1392" s="213"/>
      <c r="QKH1392" s="178"/>
      <c r="QKI1392" s="213"/>
      <c r="QKJ1392" s="214"/>
      <c r="QKK1392" s="215"/>
      <c r="QKL1392" s="216"/>
      <c r="QKM1392" s="105"/>
      <c r="QKN1392" s="178"/>
      <c r="QKO1392" s="178"/>
      <c r="QKP1392" s="213"/>
      <c r="QKQ1392" s="178"/>
      <c r="QKR1392" s="213"/>
      <c r="QKS1392" s="178"/>
      <c r="QKT1392" s="213"/>
      <c r="QKU1392" s="178"/>
      <c r="QKV1392" s="213"/>
      <c r="QKW1392" s="214"/>
      <c r="QKX1392" s="215"/>
      <c r="QKY1392" s="216"/>
      <c r="QKZ1392" s="105"/>
      <c r="QLA1392" s="178"/>
      <c r="QLB1392" s="178"/>
      <c r="QLC1392" s="213"/>
      <c r="QLD1392" s="178"/>
      <c r="QLE1392" s="213"/>
      <c r="QLF1392" s="178"/>
      <c r="QLG1392" s="213"/>
      <c r="QLH1392" s="178"/>
      <c r="QLI1392" s="213"/>
      <c r="QLJ1392" s="214"/>
      <c r="QLK1392" s="215"/>
      <c r="QLL1392" s="216"/>
      <c r="QLM1392" s="105"/>
      <c r="QLN1392" s="178"/>
      <c r="QLO1392" s="178"/>
      <c r="QLP1392" s="213"/>
      <c r="QLQ1392" s="178"/>
      <c r="QLR1392" s="213"/>
      <c r="QLS1392" s="178"/>
      <c r="QLT1392" s="213"/>
      <c r="QLU1392" s="178"/>
      <c r="QLV1392" s="213"/>
      <c r="QLW1392" s="214"/>
      <c r="QLX1392" s="215"/>
      <c r="QLY1392" s="216"/>
      <c r="QLZ1392" s="105"/>
      <c r="QMA1392" s="178"/>
      <c r="QMB1392" s="178"/>
      <c r="QMC1392" s="213"/>
      <c r="QMD1392" s="178"/>
      <c r="QME1392" s="213"/>
      <c r="QMF1392" s="178"/>
      <c r="QMG1392" s="213"/>
      <c r="QMH1392" s="178"/>
      <c r="QMI1392" s="213"/>
      <c r="QMJ1392" s="214"/>
      <c r="QMK1392" s="215"/>
      <c r="QML1392" s="216"/>
      <c r="QMM1392" s="105"/>
      <c r="QMN1392" s="178"/>
      <c r="QMO1392" s="178"/>
      <c r="QMP1392" s="213"/>
      <c r="QMQ1392" s="178"/>
      <c r="QMR1392" s="213"/>
      <c r="QMS1392" s="178"/>
      <c r="QMT1392" s="213"/>
      <c r="QMU1392" s="178"/>
      <c r="QMV1392" s="213"/>
      <c r="QMW1392" s="214"/>
      <c r="QMX1392" s="215"/>
      <c r="QMY1392" s="216"/>
      <c r="QMZ1392" s="105"/>
      <c r="QNA1392" s="178"/>
      <c r="QNB1392" s="178"/>
      <c r="QNC1392" s="213"/>
      <c r="QND1392" s="178"/>
      <c r="QNE1392" s="213"/>
      <c r="QNF1392" s="178"/>
      <c r="QNG1392" s="213"/>
      <c r="QNH1392" s="178"/>
      <c r="QNI1392" s="213"/>
      <c r="QNJ1392" s="214"/>
      <c r="QNK1392" s="215"/>
      <c r="QNL1392" s="216"/>
      <c r="QNM1392" s="105"/>
      <c r="QNN1392" s="178"/>
      <c r="QNO1392" s="178"/>
      <c r="QNP1392" s="213"/>
      <c r="QNQ1392" s="178"/>
      <c r="QNR1392" s="213"/>
      <c r="QNS1392" s="178"/>
      <c r="QNT1392" s="213"/>
      <c r="QNU1392" s="178"/>
      <c r="QNV1392" s="213"/>
      <c r="QNW1392" s="214"/>
      <c r="QNX1392" s="215"/>
      <c r="QNY1392" s="216"/>
      <c r="QNZ1392" s="105"/>
      <c r="QOA1392" s="178"/>
      <c r="QOB1392" s="178"/>
      <c r="QOC1392" s="213"/>
      <c r="QOD1392" s="178"/>
      <c r="QOE1392" s="213"/>
      <c r="QOF1392" s="178"/>
      <c r="QOG1392" s="213"/>
      <c r="QOH1392" s="178"/>
      <c r="QOI1392" s="213"/>
      <c r="QOJ1392" s="214"/>
      <c r="QOK1392" s="215"/>
      <c r="QOL1392" s="216"/>
      <c r="QOM1392" s="105"/>
      <c r="QON1392" s="178"/>
      <c r="QOO1392" s="178"/>
      <c r="QOP1392" s="213"/>
      <c r="QOQ1392" s="178"/>
      <c r="QOR1392" s="213"/>
      <c r="QOS1392" s="178"/>
      <c r="QOT1392" s="213"/>
      <c r="QOU1392" s="178"/>
      <c r="QOV1392" s="213"/>
      <c r="QOW1392" s="214"/>
      <c r="QOX1392" s="215"/>
      <c r="QOY1392" s="216"/>
      <c r="QOZ1392" s="105"/>
      <c r="QPA1392" s="178"/>
      <c r="QPB1392" s="178"/>
      <c r="QPC1392" s="213"/>
      <c r="QPD1392" s="178"/>
      <c r="QPE1392" s="213"/>
      <c r="QPF1392" s="178"/>
      <c r="QPG1392" s="213"/>
      <c r="QPH1392" s="178"/>
      <c r="QPI1392" s="213"/>
      <c r="QPJ1392" s="214"/>
      <c r="QPK1392" s="215"/>
      <c r="QPL1392" s="216"/>
      <c r="QPM1392" s="105"/>
      <c r="QPN1392" s="178"/>
      <c r="QPO1392" s="178"/>
      <c r="QPP1392" s="213"/>
      <c r="QPQ1392" s="178"/>
      <c r="QPR1392" s="213"/>
      <c r="QPS1392" s="178"/>
      <c r="QPT1392" s="213"/>
      <c r="QPU1392" s="178"/>
      <c r="QPV1392" s="213"/>
      <c r="QPW1392" s="214"/>
      <c r="QPX1392" s="215"/>
      <c r="QPY1392" s="216"/>
      <c r="QPZ1392" s="105"/>
      <c r="QQA1392" s="178"/>
      <c r="QQB1392" s="178"/>
      <c r="QQC1392" s="213"/>
      <c r="QQD1392" s="178"/>
      <c r="QQE1392" s="213"/>
      <c r="QQF1392" s="178"/>
      <c r="QQG1392" s="213"/>
      <c r="QQH1392" s="178"/>
      <c r="QQI1392" s="213"/>
      <c r="QQJ1392" s="214"/>
      <c r="QQK1392" s="215"/>
      <c r="QQL1392" s="216"/>
      <c r="QQM1392" s="105"/>
      <c r="QQN1392" s="178"/>
      <c r="QQO1392" s="178"/>
      <c r="QQP1392" s="213"/>
      <c r="QQQ1392" s="178"/>
      <c r="QQR1392" s="213"/>
      <c r="QQS1392" s="178"/>
      <c r="QQT1392" s="213"/>
      <c r="QQU1392" s="178"/>
      <c r="QQV1392" s="213"/>
      <c r="QQW1392" s="214"/>
      <c r="QQX1392" s="215"/>
      <c r="QQY1392" s="216"/>
      <c r="QQZ1392" s="105"/>
      <c r="QRA1392" s="178"/>
      <c r="QRB1392" s="178"/>
      <c r="QRC1392" s="213"/>
      <c r="QRD1392" s="178"/>
      <c r="QRE1392" s="213"/>
      <c r="QRF1392" s="178"/>
      <c r="QRG1392" s="213"/>
      <c r="QRH1392" s="178"/>
      <c r="QRI1392" s="213"/>
      <c r="QRJ1392" s="214"/>
      <c r="QRK1392" s="215"/>
      <c r="QRL1392" s="216"/>
      <c r="QRM1392" s="105"/>
      <c r="QRN1392" s="178"/>
      <c r="QRO1392" s="178"/>
      <c r="QRP1392" s="213"/>
      <c r="QRQ1392" s="178"/>
      <c r="QRR1392" s="213"/>
      <c r="QRS1392" s="178"/>
      <c r="QRT1392" s="213"/>
      <c r="QRU1392" s="178"/>
      <c r="QRV1392" s="213"/>
      <c r="QRW1392" s="214"/>
      <c r="QRX1392" s="215"/>
      <c r="QRY1392" s="216"/>
      <c r="QRZ1392" s="105"/>
      <c r="QSA1392" s="178"/>
      <c r="QSB1392" s="178"/>
      <c r="QSC1392" s="213"/>
      <c r="QSD1392" s="178"/>
      <c r="QSE1392" s="213"/>
      <c r="QSF1392" s="178"/>
      <c r="QSG1392" s="213"/>
      <c r="QSH1392" s="178"/>
      <c r="QSI1392" s="213"/>
      <c r="QSJ1392" s="214"/>
      <c r="QSK1392" s="215"/>
      <c r="QSL1392" s="216"/>
      <c r="QSM1392" s="105"/>
      <c r="QSN1392" s="178"/>
      <c r="QSO1392" s="178"/>
      <c r="QSP1392" s="213"/>
      <c r="QSQ1392" s="178"/>
      <c r="QSR1392" s="213"/>
      <c r="QSS1392" s="178"/>
      <c r="QST1392" s="213"/>
      <c r="QSU1392" s="178"/>
      <c r="QSV1392" s="213"/>
      <c r="QSW1392" s="214"/>
      <c r="QSX1392" s="215"/>
      <c r="QSY1392" s="216"/>
      <c r="QSZ1392" s="105"/>
      <c r="QTA1392" s="178"/>
      <c r="QTB1392" s="178"/>
      <c r="QTC1392" s="213"/>
      <c r="QTD1392" s="178"/>
      <c r="QTE1392" s="213"/>
      <c r="QTF1392" s="178"/>
      <c r="QTG1392" s="213"/>
      <c r="QTH1392" s="178"/>
      <c r="QTI1392" s="213"/>
      <c r="QTJ1392" s="214"/>
      <c r="QTK1392" s="215"/>
      <c r="QTL1392" s="216"/>
      <c r="QTM1392" s="105"/>
      <c r="QTN1392" s="178"/>
      <c r="QTO1392" s="178"/>
      <c r="QTP1392" s="213"/>
      <c r="QTQ1392" s="178"/>
      <c r="QTR1392" s="213"/>
      <c r="QTS1392" s="178"/>
      <c r="QTT1392" s="213"/>
      <c r="QTU1392" s="178"/>
      <c r="QTV1392" s="213"/>
      <c r="QTW1392" s="214"/>
      <c r="QTX1392" s="215"/>
      <c r="QTY1392" s="216"/>
      <c r="QTZ1392" s="105"/>
      <c r="QUA1392" s="178"/>
      <c r="QUB1392" s="178"/>
      <c r="QUC1392" s="213"/>
      <c r="QUD1392" s="178"/>
      <c r="QUE1392" s="213"/>
      <c r="QUF1392" s="178"/>
      <c r="QUG1392" s="213"/>
      <c r="QUH1392" s="178"/>
      <c r="QUI1392" s="213"/>
      <c r="QUJ1392" s="214"/>
      <c r="QUK1392" s="215"/>
      <c r="QUL1392" s="216"/>
      <c r="QUM1392" s="105"/>
      <c r="QUN1392" s="178"/>
      <c r="QUO1392" s="178"/>
      <c r="QUP1392" s="213"/>
      <c r="QUQ1392" s="178"/>
      <c r="QUR1392" s="213"/>
      <c r="QUS1392" s="178"/>
      <c r="QUT1392" s="213"/>
      <c r="QUU1392" s="178"/>
      <c r="QUV1392" s="213"/>
      <c r="QUW1392" s="214"/>
      <c r="QUX1392" s="215"/>
      <c r="QUY1392" s="216"/>
      <c r="QUZ1392" s="105"/>
      <c r="QVA1392" s="178"/>
      <c r="QVB1392" s="178"/>
      <c r="QVC1392" s="213"/>
      <c r="QVD1392" s="178"/>
      <c r="QVE1392" s="213"/>
      <c r="QVF1392" s="178"/>
      <c r="QVG1392" s="213"/>
      <c r="QVH1392" s="178"/>
      <c r="QVI1392" s="213"/>
      <c r="QVJ1392" s="214"/>
      <c r="QVK1392" s="215"/>
      <c r="QVL1392" s="216"/>
      <c r="QVM1392" s="105"/>
      <c r="QVN1392" s="178"/>
      <c r="QVO1392" s="178"/>
      <c r="QVP1392" s="213"/>
      <c r="QVQ1392" s="178"/>
      <c r="QVR1392" s="213"/>
      <c r="QVS1392" s="178"/>
      <c r="QVT1392" s="213"/>
      <c r="QVU1392" s="178"/>
      <c r="QVV1392" s="213"/>
      <c r="QVW1392" s="214"/>
      <c r="QVX1392" s="215"/>
      <c r="QVY1392" s="216"/>
      <c r="QVZ1392" s="105"/>
      <c r="QWA1392" s="178"/>
      <c r="QWB1392" s="178"/>
      <c r="QWC1392" s="213"/>
      <c r="QWD1392" s="178"/>
      <c r="QWE1392" s="213"/>
      <c r="QWF1392" s="178"/>
      <c r="QWG1392" s="213"/>
      <c r="QWH1392" s="178"/>
      <c r="QWI1392" s="213"/>
      <c r="QWJ1392" s="214"/>
      <c r="QWK1392" s="215"/>
      <c r="QWL1392" s="216"/>
      <c r="QWM1392" s="105"/>
      <c r="QWN1392" s="178"/>
      <c r="QWO1392" s="178"/>
      <c r="QWP1392" s="213"/>
      <c r="QWQ1392" s="178"/>
      <c r="QWR1392" s="213"/>
      <c r="QWS1392" s="178"/>
      <c r="QWT1392" s="213"/>
      <c r="QWU1392" s="178"/>
      <c r="QWV1392" s="213"/>
      <c r="QWW1392" s="214"/>
      <c r="QWX1392" s="215"/>
      <c r="QWY1392" s="216"/>
      <c r="QWZ1392" s="105"/>
      <c r="QXA1392" s="178"/>
      <c r="QXB1392" s="178"/>
      <c r="QXC1392" s="213"/>
      <c r="QXD1392" s="178"/>
      <c r="QXE1392" s="213"/>
      <c r="QXF1392" s="178"/>
      <c r="QXG1392" s="213"/>
      <c r="QXH1392" s="178"/>
      <c r="QXI1392" s="213"/>
      <c r="QXJ1392" s="214"/>
      <c r="QXK1392" s="215"/>
      <c r="QXL1392" s="216"/>
      <c r="QXM1392" s="105"/>
      <c r="QXN1392" s="178"/>
      <c r="QXO1392" s="178"/>
      <c r="QXP1392" s="213"/>
      <c r="QXQ1392" s="178"/>
      <c r="QXR1392" s="213"/>
      <c r="QXS1392" s="178"/>
      <c r="QXT1392" s="213"/>
      <c r="QXU1392" s="178"/>
      <c r="QXV1392" s="213"/>
      <c r="QXW1392" s="214"/>
      <c r="QXX1392" s="215"/>
      <c r="QXY1392" s="216"/>
      <c r="QXZ1392" s="105"/>
      <c r="QYA1392" s="178"/>
      <c r="QYB1392" s="178"/>
      <c r="QYC1392" s="213"/>
      <c r="QYD1392" s="178"/>
      <c r="QYE1392" s="213"/>
      <c r="QYF1392" s="178"/>
      <c r="QYG1392" s="213"/>
      <c r="QYH1392" s="178"/>
      <c r="QYI1392" s="213"/>
      <c r="QYJ1392" s="214"/>
      <c r="QYK1392" s="215"/>
      <c r="QYL1392" s="216"/>
      <c r="QYM1392" s="105"/>
      <c r="QYN1392" s="178"/>
      <c r="QYO1392" s="178"/>
      <c r="QYP1392" s="213"/>
      <c r="QYQ1392" s="178"/>
      <c r="QYR1392" s="213"/>
      <c r="QYS1392" s="178"/>
      <c r="QYT1392" s="213"/>
      <c r="QYU1392" s="178"/>
      <c r="QYV1392" s="213"/>
      <c r="QYW1392" s="214"/>
      <c r="QYX1392" s="215"/>
      <c r="QYY1392" s="216"/>
      <c r="QYZ1392" s="105"/>
      <c r="QZA1392" s="178"/>
      <c r="QZB1392" s="178"/>
      <c r="QZC1392" s="213"/>
      <c r="QZD1392" s="178"/>
      <c r="QZE1392" s="213"/>
      <c r="QZF1392" s="178"/>
      <c r="QZG1392" s="213"/>
      <c r="QZH1392" s="178"/>
      <c r="QZI1392" s="213"/>
      <c r="QZJ1392" s="214"/>
      <c r="QZK1392" s="215"/>
      <c r="QZL1392" s="216"/>
      <c r="QZM1392" s="105"/>
      <c r="QZN1392" s="178"/>
      <c r="QZO1392" s="178"/>
      <c r="QZP1392" s="213"/>
      <c r="QZQ1392" s="178"/>
      <c r="QZR1392" s="213"/>
      <c r="QZS1392" s="178"/>
      <c r="QZT1392" s="213"/>
      <c r="QZU1392" s="178"/>
      <c r="QZV1392" s="213"/>
      <c r="QZW1392" s="214"/>
      <c r="QZX1392" s="215"/>
      <c r="QZY1392" s="216"/>
      <c r="QZZ1392" s="105"/>
      <c r="RAA1392" s="178"/>
      <c r="RAB1392" s="178"/>
      <c r="RAC1392" s="213"/>
      <c r="RAD1392" s="178"/>
      <c r="RAE1392" s="213"/>
      <c r="RAF1392" s="178"/>
      <c r="RAG1392" s="213"/>
      <c r="RAH1392" s="178"/>
      <c r="RAI1392" s="213"/>
      <c r="RAJ1392" s="214"/>
      <c r="RAK1392" s="215"/>
      <c r="RAL1392" s="216"/>
      <c r="RAM1392" s="105"/>
      <c r="RAN1392" s="178"/>
      <c r="RAO1392" s="178"/>
      <c r="RAP1392" s="213"/>
      <c r="RAQ1392" s="178"/>
      <c r="RAR1392" s="213"/>
      <c r="RAS1392" s="178"/>
      <c r="RAT1392" s="213"/>
      <c r="RAU1392" s="178"/>
      <c r="RAV1392" s="213"/>
      <c r="RAW1392" s="214"/>
      <c r="RAX1392" s="215"/>
      <c r="RAY1392" s="216"/>
      <c r="RAZ1392" s="105"/>
      <c r="RBA1392" s="178"/>
      <c r="RBB1392" s="178"/>
      <c r="RBC1392" s="213"/>
      <c r="RBD1392" s="178"/>
      <c r="RBE1392" s="213"/>
      <c r="RBF1392" s="178"/>
      <c r="RBG1392" s="213"/>
      <c r="RBH1392" s="178"/>
      <c r="RBI1392" s="213"/>
      <c r="RBJ1392" s="214"/>
      <c r="RBK1392" s="215"/>
      <c r="RBL1392" s="216"/>
      <c r="RBM1392" s="105"/>
      <c r="RBN1392" s="178"/>
      <c r="RBO1392" s="178"/>
      <c r="RBP1392" s="213"/>
      <c r="RBQ1392" s="178"/>
      <c r="RBR1392" s="213"/>
      <c r="RBS1392" s="178"/>
      <c r="RBT1392" s="213"/>
      <c r="RBU1392" s="178"/>
      <c r="RBV1392" s="213"/>
      <c r="RBW1392" s="214"/>
      <c r="RBX1392" s="215"/>
      <c r="RBY1392" s="216"/>
      <c r="RBZ1392" s="105"/>
      <c r="RCA1392" s="178"/>
      <c r="RCB1392" s="178"/>
      <c r="RCC1392" s="213"/>
      <c r="RCD1392" s="178"/>
      <c r="RCE1392" s="213"/>
      <c r="RCF1392" s="178"/>
      <c r="RCG1392" s="213"/>
      <c r="RCH1392" s="178"/>
      <c r="RCI1392" s="213"/>
      <c r="RCJ1392" s="214"/>
      <c r="RCK1392" s="215"/>
      <c r="RCL1392" s="216"/>
      <c r="RCM1392" s="105"/>
      <c r="RCN1392" s="178"/>
      <c r="RCO1392" s="178"/>
      <c r="RCP1392" s="213"/>
      <c r="RCQ1392" s="178"/>
      <c r="RCR1392" s="213"/>
      <c r="RCS1392" s="178"/>
      <c r="RCT1392" s="213"/>
      <c r="RCU1392" s="178"/>
      <c r="RCV1392" s="213"/>
      <c r="RCW1392" s="214"/>
      <c r="RCX1392" s="215"/>
      <c r="RCY1392" s="216"/>
      <c r="RCZ1392" s="105"/>
      <c r="RDA1392" s="178"/>
      <c r="RDB1392" s="178"/>
      <c r="RDC1392" s="213"/>
      <c r="RDD1392" s="178"/>
      <c r="RDE1392" s="213"/>
      <c r="RDF1392" s="178"/>
      <c r="RDG1392" s="213"/>
      <c r="RDH1392" s="178"/>
      <c r="RDI1392" s="213"/>
      <c r="RDJ1392" s="214"/>
      <c r="RDK1392" s="215"/>
      <c r="RDL1392" s="216"/>
      <c r="RDM1392" s="105"/>
      <c r="RDN1392" s="178"/>
      <c r="RDO1392" s="178"/>
      <c r="RDP1392" s="213"/>
      <c r="RDQ1392" s="178"/>
      <c r="RDR1392" s="213"/>
      <c r="RDS1392" s="178"/>
      <c r="RDT1392" s="213"/>
      <c r="RDU1392" s="178"/>
      <c r="RDV1392" s="213"/>
      <c r="RDW1392" s="214"/>
      <c r="RDX1392" s="215"/>
      <c r="RDY1392" s="216"/>
      <c r="RDZ1392" s="105"/>
      <c r="REA1392" s="178"/>
      <c r="REB1392" s="178"/>
      <c r="REC1392" s="213"/>
      <c r="RED1392" s="178"/>
      <c r="REE1392" s="213"/>
      <c r="REF1392" s="178"/>
      <c r="REG1392" s="213"/>
      <c r="REH1392" s="178"/>
      <c r="REI1392" s="213"/>
      <c r="REJ1392" s="214"/>
      <c r="REK1392" s="215"/>
      <c r="REL1392" s="216"/>
      <c r="REM1392" s="105"/>
      <c r="REN1392" s="178"/>
      <c r="REO1392" s="178"/>
      <c r="REP1392" s="213"/>
      <c r="REQ1392" s="178"/>
      <c r="RER1392" s="213"/>
      <c r="RES1392" s="178"/>
      <c r="RET1392" s="213"/>
      <c r="REU1392" s="178"/>
      <c r="REV1392" s="213"/>
      <c r="REW1392" s="214"/>
      <c r="REX1392" s="215"/>
      <c r="REY1392" s="216"/>
      <c r="REZ1392" s="105"/>
      <c r="RFA1392" s="178"/>
      <c r="RFB1392" s="178"/>
      <c r="RFC1392" s="213"/>
      <c r="RFD1392" s="178"/>
      <c r="RFE1392" s="213"/>
      <c r="RFF1392" s="178"/>
      <c r="RFG1392" s="213"/>
      <c r="RFH1392" s="178"/>
      <c r="RFI1392" s="213"/>
      <c r="RFJ1392" s="214"/>
      <c r="RFK1392" s="215"/>
      <c r="RFL1392" s="216"/>
      <c r="RFM1392" s="105"/>
      <c r="RFN1392" s="178"/>
      <c r="RFO1392" s="178"/>
      <c r="RFP1392" s="213"/>
      <c r="RFQ1392" s="178"/>
      <c r="RFR1392" s="213"/>
      <c r="RFS1392" s="178"/>
      <c r="RFT1392" s="213"/>
      <c r="RFU1392" s="178"/>
      <c r="RFV1392" s="213"/>
      <c r="RFW1392" s="214"/>
      <c r="RFX1392" s="215"/>
      <c r="RFY1392" s="216"/>
      <c r="RFZ1392" s="105"/>
      <c r="RGA1392" s="178"/>
      <c r="RGB1392" s="178"/>
      <c r="RGC1392" s="213"/>
      <c r="RGD1392" s="178"/>
      <c r="RGE1392" s="213"/>
      <c r="RGF1392" s="178"/>
      <c r="RGG1392" s="213"/>
      <c r="RGH1392" s="178"/>
      <c r="RGI1392" s="213"/>
      <c r="RGJ1392" s="214"/>
      <c r="RGK1392" s="215"/>
      <c r="RGL1392" s="216"/>
      <c r="RGM1392" s="105"/>
      <c r="RGN1392" s="178"/>
      <c r="RGO1392" s="178"/>
      <c r="RGP1392" s="213"/>
      <c r="RGQ1392" s="178"/>
      <c r="RGR1392" s="213"/>
      <c r="RGS1392" s="178"/>
      <c r="RGT1392" s="213"/>
      <c r="RGU1392" s="178"/>
      <c r="RGV1392" s="213"/>
      <c r="RGW1392" s="214"/>
      <c r="RGX1392" s="215"/>
      <c r="RGY1392" s="216"/>
      <c r="RGZ1392" s="105"/>
      <c r="RHA1392" s="178"/>
      <c r="RHB1392" s="178"/>
      <c r="RHC1392" s="213"/>
      <c r="RHD1392" s="178"/>
      <c r="RHE1392" s="213"/>
      <c r="RHF1392" s="178"/>
      <c r="RHG1392" s="213"/>
      <c r="RHH1392" s="178"/>
      <c r="RHI1392" s="213"/>
      <c r="RHJ1392" s="214"/>
      <c r="RHK1392" s="215"/>
      <c r="RHL1392" s="216"/>
      <c r="RHM1392" s="105"/>
      <c r="RHN1392" s="178"/>
      <c r="RHO1392" s="178"/>
      <c r="RHP1392" s="213"/>
      <c r="RHQ1392" s="178"/>
      <c r="RHR1392" s="213"/>
      <c r="RHS1392" s="178"/>
      <c r="RHT1392" s="213"/>
      <c r="RHU1392" s="178"/>
      <c r="RHV1392" s="213"/>
      <c r="RHW1392" s="214"/>
      <c r="RHX1392" s="215"/>
      <c r="RHY1392" s="216"/>
      <c r="RHZ1392" s="105"/>
      <c r="RIA1392" s="178"/>
      <c r="RIB1392" s="178"/>
      <c r="RIC1392" s="213"/>
      <c r="RID1392" s="178"/>
      <c r="RIE1392" s="213"/>
      <c r="RIF1392" s="178"/>
      <c r="RIG1392" s="213"/>
      <c r="RIH1392" s="178"/>
      <c r="RII1392" s="213"/>
      <c r="RIJ1392" s="214"/>
      <c r="RIK1392" s="215"/>
      <c r="RIL1392" s="216"/>
      <c r="RIM1392" s="105"/>
      <c r="RIN1392" s="178"/>
      <c r="RIO1392" s="178"/>
      <c r="RIP1392" s="213"/>
      <c r="RIQ1392" s="178"/>
      <c r="RIR1392" s="213"/>
      <c r="RIS1392" s="178"/>
      <c r="RIT1392" s="213"/>
      <c r="RIU1392" s="178"/>
      <c r="RIV1392" s="213"/>
      <c r="RIW1392" s="214"/>
      <c r="RIX1392" s="215"/>
      <c r="RIY1392" s="216"/>
      <c r="RIZ1392" s="105"/>
      <c r="RJA1392" s="178"/>
      <c r="RJB1392" s="178"/>
      <c r="RJC1392" s="213"/>
      <c r="RJD1392" s="178"/>
      <c r="RJE1392" s="213"/>
      <c r="RJF1392" s="178"/>
      <c r="RJG1392" s="213"/>
      <c r="RJH1392" s="178"/>
      <c r="RJI1392" s="213"/>
      <c r="RJJ1392" s="214"/>
      <c r="RJK1392" s="215"/>
      <c r="RJL1392" s="216"/>
      <c r="RJM1392" s="105"/>
      <c r="RJN1392" s="178"/>
      <c r="RJO1392" s="178"/>
      <c r="RJP1392" s="213"/>
      <c r="RJQ1392" s="178"/>
      <c r="RJR1392" s="213"/>
      <c r="RJS1392" s="178"/>
      <c r="RJT1392" s="213"/>
      <c r="RJU1392" s="178"/>
      <c r="RJV1392" s="213"/>
      <c r="RJW1392" s="214"/>
      <c r="RJX1392" s="215"/>
      <c r="RJY1392" s="216"/>
      <c r="RJZ1392" s="105"/>
      <c r="RKA1392" s="178"/>
      <c r="RKB1392" s="178"/>
      <c r="RKC1392" s="213"/>
      <c r="RKD1392" s="178"/>
      <c r="RKE1392" s="213"/>
      <c r="RKF1392" s="178"/>
      <c r="RKG1392" s="213"/>
      <c r="RKH1392" s="178"/>
      <c r="RKI1392" s="213"/>
      <c r="RKJ1392" s="214"/>
      <c r="RKK1392" s="215"/>
      <c r="RKL1392" s="216"/>
      <c r="RKM1392" s="105"/>
      <c r="RKN1392" s="178"/>
      <c r="RKO1392" s="178"/>
      <c r="RKP1392" s="213"/>
      <c r="RKQ1392" s="178"/>
      <c r="RKR1392" s="213"/>
      <c r="RKS1392" s="178"/>
      <c r="RKT1392" s="213"/>
      <c r="RKU1392" s="178"/>
      <c r="RKV1392" s="213"/>
      <c r="RKW1392" s="214"/>
      <c r="RKX1392" s="215"/>
      <c r="RKY1392" s="216"/>
      <c r="RKZ1392" s="105"/>
      <c r="RLA1392" s="178"/>
      <c r="RLB1392" s="178"/>
      <c r="RLC1392" s="213"/>
      <c r="RLD1392" s="178"/>
      <c r="RLE1392" s="213"/>
      <c r="RLF1392" s="178"/>
      <c r="RLG1392" s="213"/>
      <c r="RLH1392" s="178"/>
      <c r="RLI1392" s="213"/>
      <c r="RLJ1392" s="214"/>
      <c r="RLK1392" s="215"/>
      <c r="RLL1392" s="216"/>
      <c r="RLM1392" s="105"/>
      <c r="RLN1392" s="178"/>
      <c r="RLO1392" s="178"/>
      <c r="RLP1392" s="213"/>
      <c r="RLQ1392" s="178"/>
      <c r="RLR1392" s="213"/>
      <c r="RLS1392" s="178"/>
      <c r="RLT1392" s="213"/>
      <c r="RLU1392" s="178"/>
      <c r="RLV1392" s="213"/>
      <c r="RLW1392" s="214"/>
      <c r="RLX1392" s="215"/>
      <c r="RLY1392" s="216"/>
      <c r="RLZ1392" s="105"/>
      <c r="RMA1392" s="178"/>
      <c r="RMB1392" s="178"/>
      <c r="RMC1392" s="213"/>
      <c r="RMD1392" s="178"/>
      <c r="RME1392" s="213"/>
      <c r="RMF1392" s="178"/>
      <c r="RMG1392" s="213"/>
      <c r="RMH1392" s="178"/>
      <c r="RMI1392" s="213"/>
      <c r="RMJ1392" s="214"/>
      <c r="RMK1392" s="215"/>
      <c r="RML1392" s="216"/>
      <c r="RMM1392" s="105"/>
      <c r="RMN1392" s="178"/>
      <c r="RMO1392" s="178"/>
      <c r="RMP1392" s="213"/>
      <c r="RMQ1392" s="178"/>
      <c r="RMR1392" s="213"/>
      <c r="RMS1392" s="178"/>
      <c r="RMT1392" s="213"/>
      <c r="RMU1392" s="178"/>
      <c r="RMV1392" s="213"/>
      <c r="RMW1392" s="214"/>
      <c r="RMX1392" s="215"/>
      <c r="RMY1392" s="216"/>
      <c r="RMZ1392" s="105"/>
      <c r="RNA1392" s="178"/>
      <c r="RNB1392" s="178"/>
      <c r="RNC1392" s="213"/>
      <c r="RND1392" s="178"/>
      <c r="RNE1392" s="213"/>
      <c r="RNF1392" s="178"/>
      <c r="RNG1392" s="213"/>
      <c r="RNH1392" s="178"/>
      <c r="RNI1392" s="213"/>
      <c r="RNJ1392" s="214"/>
      <c r="RNK1392" s="215"/>
      <c r="RNL1392" s="216"/>
      <c r="RNM1392" s="105"/>
      <c r="RNN1392" s="178"/>
      <c r="RNO1392" s="178"/>
      <c r="RNP1392" s="213"/>
      <c r="RNQ1392" s="178"/>
      <c r="RNR1392" s="213"/>
      <c r="RNS1392" s="178"/>
      <c r="RNT1392" s="213"/>
      <c r="RNU1392" s="178"/>
      <c r="RNV1392" s="213"/>
      <c r="RNW1392" s="214"/>
      <c r="RNX1392" s="215"/>
      <c r="RNY1392" s="216"/>
      <c r="RNZ1392" s="105"/>
      <c r="ROA1392" s="178"/>
      <c r="ROB1392" s="178"/>
      <c r="ROC1392" s="213"/>
      <c r="ROD1392" s="178"/>
      <c r="ROE1392" s="213"/>
      <c r="ROF1392" s="178"/>
      <c r="ROG1392" s="213"/>
      <c r="ROH1392" s="178"/>
      <c r="ROI1392" s="213"/>
      <c r="ROJ1392" s="214"/>
      <c r="ROK1392" s="215"/>
      <c r="ROL1392" s="216"/>
      <c r="ROM1392" s="105"/>
      <c r="RON1392" s="178"/>
      <c r="ROO1392" s="178"/>
      <c r="ROP1392" s="213"/>
      <c r="ROQ1392" s="178"/>
      <c r="ROR1392" s="213"/>
      <c r="ROS1392" s="178"/>
      <c r="ROT1392" s="213"/>
      <c r="ROU1392" s="178"/>
      <c r="ROV1392" s="213"/>
      <c r="ROW1392" s="214"/>
      <c r="ROX1392" s="215"/>
      <c r="ROY1392" s="216"/>
      <c r="ROZ1392" s="105"/>
      <c r="RPA1392" s="178"/>
      <c r="RPB1392" s="178"/>
      <c r="RPC1392" s="213"/>
      <c r="RPD1392" s="178"/>
      <c r="RPE1392" s="213"/>
      <c r="RPF1392" s="178"/>
      <c r="RPG1392" s="213"/>
      <c r="RPH1392" s="178"/>
      <c r="RPI1392" s="213"/>
      <c r="RPJ1392" s="214"/>
      <c r="RPK1392" s="215"/>
      <c r="RPL1392" s="216"/>
      <c r="RPM1392" s="105"/>
      <c r="RPN1392" s="178"/>
      <c r="RPO1392" s="178"/>
      <c r="RPP1392" s="213"/>
      <c r="RPQ1392" s="178"/>
      <c r="RPR1392" s="213"/>
      <c r="RPS1392" s="178"/>
      <c r="RPT1392" s="213"/>
      <c r="RPU1392" s="178"/>
      <c r="RPV1392" s="213"/>
      <c r="RPW1392" s="214"/>
      <c r="RPX1392" s="215"/>
      <c r="RPY1392" s="216"/>
      <c r="RPZ1392" s="105"/>
      <c r="RQA1392" s="178"/>
      <c r="RQB1392" s="178"/>
      <c r="RQC1392" s="213"/>
      <c r="RQD1392" s="178"/>
      <c r="RQE1392" s="213"/>
      <c r="RQF1392" s="178"/>
      <c r="RQG1392" s="213"/>
      <c r="RQH1392" s="178"/>
      <c r="RQI1392" s="213"/>
      <c r="RQJ1392" s="214"/>
      <c r="RQK1392" s="215"/>
      <c r="RQL1392" s="216"/>
      <c r="RQM1392" s="105"/>
      <c r="RQN1392" s="178"/>
      <c r="RQO1392" s="178"/>
      <c r="RQP1392" s="213"/>
      <c r="RQQ1392" s="178"/>
      <c r="RQR1392" s="213"/>
      <c r="RQS1392" s="178"/>
      <c r="RQT1392" s="213"/>
      <c r="RQU1392" s="178"/>
      <c r="RQV1392" s="213"/>
      <c r="RQW1392" s="214"/>
      <c r="RQX1392" s="215"/>
      <c r="RQY1392" s="216"/>
      <c r="RQZ1392" s="105"/>
      <c r="RRA1392" s="178"/>
      <c r="RRB1392" s="178"/>
      <c r="RRC1392" s="213"/>
      <c r="RRD1392" s="178"/>
      <c r="RRE1392" s="213"/>
      <c r="RRF1392" s="178"/>
      <c r="RRG1392" s="213"/>
      <c r="RRH1392" s="178"/>
      <c r="RRI1392" s="213"/>
      <c r="RRJ1392" s="214"/>
      <c r="RRK1392" s="215"/>
      <c r="RRL1392" s="216"/>
      <c r="RRM1392" s="105"/>
      <c r="RRN1392" s="178"/>
      <c r="RRO1392" s="178"/>
      <c r="RRP1392" s="213"/>
      <c r="RRQ1392" s="178"/>
      <c r="RRR1392" s="213"/>
      <c r="RRS1392" s="178"/>
      <c r="RRT1392" s="213"/>
      <c r="RRU1392" s="178"/>
      <c r="RRV1392" s="213"/>
      <c r="RRW1392" s="214"/>
      <c r="RRX1392" s="215"/>
      <c r="RRY1392" s="216"/>
      <c r="RRZ1392" s="105"/>
      <c r="RSA1392" s="178"/>
      <c r="RSB1392" s="178"/>
      <c r="RSC1392" s="213"/>
      <c r="RSD1392" s="178"/>
      <c r="RSE1392" s="213"/>
      <c r="RSF1392" s="178"/>
      <c r="RSG1392" s="213"/>
      <c r="RSH1392" s="178"/>
      <c r="RSI1392" s="213"/>
      <c r="RSJ1392" s="214"/>
      <c r="RSK1392" s="215"/>
      <c r="RSL1392" s="216"/>
      <c r="RSM1392" s="105"/>
      <c r="RSN1392" s="178"/>
      <c r="RSO1392" s="178"/>
      <c r="RSP1392" s="213"/>
      <c r="RSQ1392" s="178"/>
      <c r="RSR1392" s="213"/>
      <c r="RSS1392" s="178"/>
      <c r="RST1392" s="213"/>
      <c r="RSU1392" s="178"/>
      <c r="RSV1392" s="213"/>
      <c r="RSW1392" s="214"/>
      <c r="RSX1392" s="215"/>
      <c r="RSY1392" s="216"/>
      <c r="RSZ1392" s="105"/>
      <c r="RTA1392" s="178"/>
      <c r="RTB1392" s="178"/>
      <c r="RTC1392" s="213"/>
      <c r="RTD1392" s="178"/>
      <c r="RTE1392" s="213"/>
      <c r="RTF1392" s="178"/>
      <c r="RTG1392" s="213"/>
      <c r="RTH1392" s="178"/>
      <c r="RTI1392" s="213"/>
      <c r="RTJ1392" s="214"/>
      <c r="RTK1392" s="215"/>
      <c r="RTL1392" s="216"/>
      <c r="RTM1392" s="105"/>
      <c r="RTN1392" s="178"/>
      <c r="RTO1392" s="178"/>
      <c r="RTP1392" s="213"/>
      <c r="RTQ1392" s="178"/>
      <c r="RTR1392" s="213"/>
      <c r="RTS1392" s="178"/>
      <c r="RTT1392" s="213"/>
      <c r="RTU1392" s="178"/>
      <c r="RTV1392" s="213"/>
      <c r="RTW1392" s="214"/>
      <c r="RTX1392" s="215"/>
      <c r="RTY1392" s="216"/>
      <c r="RTZ1392" s="105"/>
      <c r="RUA1392" s="178"/>
      <c r="RUB1392" s="178"/>
      <c r="RUC1392" s="213"/>
      <c r="RUD1392" s="178"/>
      <c r="RUE1392" s="213"/>
      <c r="RUF1392" s="178"/>
      <c r="RUG1392" s="213"/>
      <c r="RUH1392" s="178"/>
      <c r="RUI1392" s="213"/>
      <c r="RUJ1392" s="214"/>
      <c r="RUK1392" s="215"/>
      <c r="RUL1392" s="216"/>
      <c r="RUM1392" s="105"/>
      <c r="RUN1392" s="178"/>
      <c r="RUO1392" s="178"/>
      <c r="RUP1392" s="213"/>
      <c r="RUQ1392" s="178"/>
      <c r="RUR1392" s="213"/>
      <c r="RUS1392" s="178"/>
      <c r="RUT1392" s="213"/>
      <c r="RUU1392" s="178"/>
      <c r="RUV1392" s="213"/>
      <c r="RUW1392" s="214"/>
      <c r="RUX1392" s="215"/>
      <c r="RUY1392" s="216"/>
      <c r="RUZ1392" s="105"/>
      <c r="RVA1392" s="178"/>
      <c r="RVB1392" s="178"/>
      <c r="RVC1392" s="213"/>
      <c r="RVD1392" s="178"/>
      <c r="RVE1392" s="213"/>
      <c r="RVF1392" s="178"/>
      <c r="RVG1392" s="213"/>
      <c r="RVH1392" s="178"/>
      <c r="RVI1392" s="213"/>
      <c r="RVJ1392" s="214"/>
      <c r="RVK1392" s="215"/>
      <c r="RVL1392" s="216"/>
      <c r="RVM1392" s="105"/>
      <c r="RVN1392" s="178"/>
      <c r="RVO1392" s="178"/>
      <c r="RVP1392" s="213"/>
      <c r="RVQ1392" s="178"/>
      <c r="RVR1392" s="213"/>
      <c r="RVS1392" s="178"/>
      <c r="RVT1392" s="213"/>
      <c r="RVU1392" s="178"/>
      <c r="RVV1392" s="213"/>
      <c r="RVW1392" s="214"/>
      <c r="RVX1392" s="215"/>
      <c r="RVY1392" s="216"/>
      <c r="RVZ1392" s="105"/>
      <c r="RWA1392" s="178"/>
      <c r="RWB1392" s="178"/>
      <c r="RWC1392" s="213"/>
      <c r="RWD1392" s="178"/>
      <c r="RWE1392" s="213"/>
      <c r="RWF1392" s="178"/>
      <c r="RWG1392" s="213"/>
      <c r="RWH1392" s="178"/>
      <c r="RWI1392" s="213"/>
      <c r="RWJ1392" s="214"/>
      <c r="RWK1392" s="215"/>
      <c r="RWL1392" s="216"/>
      <c r="RWM1392" s="105"/>
      <c r="RWN1392" s="178"/>
      <c r="RWO1392" s="178"/>
      <c r="RWP1392" s="213"/>
      <c r="RWQ1392" s="178"/>
      <c r="RWR1392" s="213"/>
      <c r="RWS1392" s="178"/>
      <c r="RWT1392" s="213"/>
      <c r="RWU1392" s="178"/>
      <c r="RWV1392" s="213"/>
      <c r="RWW1392" s="214"/>
      <c r="RWX1392" s="215"/>
      <c r="RWY1392" s="216"/>
      <c r="RWZ1392" s="105"/>
      <c r="RXA1392" s="178"/>
      <c r="RXB1392" s="178"/>
      <c r="RXC1392" s="213"/>
      <c r="RXD1392" s="178"/>
      <c r="RXE1392" s="213"/>
      <c r="RXF1392" s="178"/>
      <c r="RXG1392" s="213"/>
      <c r="RXH1392" s="178"/>
      <c r="RXI1392" s="213"/>
      <c r="RXJ1392" s="214"/>
      <c r="RXK1392" s="215"/>
      <c r="RXL1392" s="216"/>
      <c r="RXM1392" s="105"/>
      <c r="RXN1392" s="178"/>
      <c r="RXO1392" s="178"/>
      <c r="RXP1392" s="213"/>
      <c r="RXQ1392" s="178"/>
      <c r="RXR1392" s="213"/>
      <c r="RXS1392" s="178"/>
      <c r="RXT1392" s="213"/>
      <c r="RXU1392" s="178"/>
      <c r="RXV1392" s="213"/>
      <c r="RXW1392" s="214"/>
      <c r="RXX1392" s="215"/>
      <c r="RXY1392" s="216"/>
      <c r="RXZ1392" s="105"/>
      <c r="RYA1392" s="178"/>
      <c r="RYB1392" s="178"/>
      <c r="RYC1392" s="213"/>
      <c r="RYD1392" s="178"/>
      <c r="RYE1392" s="213"/>
      <c r="RYF1392" s="178"/>
      <c r="RYG1392" s="213"/>
      <c r="RYH1392" s="178"/>
      <c r="RYI1392" s="213"/>
      <c r="RYJ1392" s="214"/>
      <c r="RYK1392" s="215"/>
      <c r="RYL1392" s="216"/>
      <c r="RYM1392" s="105"/>
      <c r="RYN1392" s="178"/>
      <c r="RYO1392" s="178"/>
      <c r="RYP1392" s="213"/>
      <c r="RYQ1392" s="178"/>
      <c r="RYR1392" s="213"/>
      <c r="RYS1392" s="178"/>
      <c r="RYT1392" s="213"/>
      <c r="RYU1392" s="178"/>
      <c r="RYV1392" s="213"/>
      <c r="RYW1392" s="214"/>
      <c r="RYX1392" s="215"/>
      <c r="RYY1392" s="216"/>
      <c r="RYZ1392" s="105"/>
      <c r="RZA1392" s="178"/>
      <c r="RZB1392" s="178"/>
      <c r="RZC1392" s="213"/>
      <c r="RZD1392" s="178"/>
      <c r="RZE1392" s="213"/>
      <c r="RZF1392" s="178"/>
      <c r="RZG1392" s="213"/>
      <c r="RZH1392" s="178"/>
      <c r="RZI1392" s="213"/>
      <c r="RZJ1392" s="214"/>
      <c r="RZK1392" s="215"/>
      <c r="RZL1392" s="216"/>
      <c r="RZM1392" s="105"/>
      <c r="RZN1392" s="178"/>
      <c r="RZO1392" s="178"/>
      <c r="RZP1392" s="213"/>
      <c r="RZQ1392" s="178"/>
      <c r="RZR1392" s="213"/>
      <c r="RZS1392" s="178"/>
      <c r="RZT1392" s="213"/>
      <c r="RZU1392" s="178"/>
      <c r="RZV1392" s="213"/>
      <c r="RZW1392" s="214"/>
      <c r="RZX1392" s="215"/>
      <c r="RZY1392" s="216"/>
      <c r="RZZ1392" s="105"/>
      <c r="SAA1392" s="178"/>
      <c r="SAB1392" s="178"/>
      <c r="SAC1392" s="213"/>
      <c r="SAD1392" s="178"/>
      <c r="SAE1392" s="213"/>
      <c r="SAF1392" s="178"/>
      <c r="SAG1392" s="213"/>
      <c r="SAH1392" s="178"/>
      <c r="SAI1392" s="213"/>
      <c r="SAJ1392" s="214"/>
      <c r="SAK1392" s="215"/>
      <c r="SAL1392" s="216"/>
      <c r="SAM1392" s="105"/>
      <c r="SAN1392" s="178"/>
      <c r="SAO1392" s="178"/>
      <c r="SAP1392" s="213"/>
      <c r="SAQ1392" s="178"/>
      <c r="SAR1392" s="213"/>
      <c r="SAS1392" s="178"/>
      <c r="SAT1392" s="213"/>
      <c r="SAU1392" s="178"/>
      <c r="SAV1392" s="213"/>
      <c r="SAW1392" s="214"/>
      <c r="SAX1392" s="215"/>
      <c r="SAY1392" s="216"/>
      <c r="SAZ1392" s="105"/>
      <c r="SBA1392" s="178"/>
      <c r="SBB1392" s="178"/>
      <c r="SBC1392" s="213"/>
      <c r="SBD1392" s="178"/>
      <c r="SBE1392" s="213"/>
      <c r="SBF1392" s="178"/>
      <c r="SBG1392" s="213"/>
      <c r="SBH1392" s="178"/>
      <c r="SBI1392" s="213"/>
      <c r="SBJ1392" s="214"/>
      <c r="SBK1392" s="215"/>
      <c r="SBL1392" s="216"/>
      <c r="SBM1392" s="105"/>
      <c r="SBN1392" s="178"/>
      <c r="SBO1392" s="178"/>
      <c r="SBP1392" s="213"/>
      <c r="SBQ1392" s="178"/>
      <c r="SBR1392" s="213"/>
      <c r="SBS1392" s="178"/>
      <c r="SBT1392" s="213"/>
      <c r="SBU1392" s="178"/>
      <c r="SBV1392" s="213"/>
      <c r="SBW1392" s="214"/>
      <c r="SBX1392" s="215"/>
      <c r="SBY1392" s="216"/>
      <c r="SBZ1392" s="105"/>
      <c r="SCA1392" s="178"/>
      <c r="SCB1392" s="178"/>
      <c r="SCC1392" s="213"/>
      <c r="SCD1392" s="178"/>
      <c r="SCE1392" s="213"/>
      <c r="SCF1392" s="178"/>
      <c r="SCG1392" s="213"/>
      <c r="SCH1392" s="178"/>
      <c r="SCI1392" s="213"/>
      <c r="SCJ1392" s="214"/>
      <c r="SCK1392" s="215"/>
      <c r="SCL1392" s="216"/>
      <c r="SCM1392" s="105"/>
      <c r="SCN1392" s="178"/>
      <c r="SCO1392" s="178"/>
      <c r="SCP1392" s="213"/>
      <c r="SCQ1392" s="178"/>
      <c r="SCR1392" s="213"/>
      <c r="SCS1392" s="178"/>
      <c r="SCT1392" s="213"/>
      <c r="SCU1392" s="178"/>
      <c r="SCV1392" s="213"/>
      <c r="SCW1392" s="214"/>
      <c r="SCX1392" s="215"/>
      <c r="SCY1392" s="216"/>
      <c r="SCZ1392" s="105"/>
      <c r="SDA1392" s="178"/>
      <c r="SDB1392" s="178"/>
      <c r="SDC1392" s="213"/>
      <c r="SDD1392" s="178"/>
      <c r="SDE1392" s="213"/>
      <c r="SDF1392" s="178"/>
      <c r="SDG1392" s="213"/>
      <c r="SDH1392" s="178"/>
      <c r="SDI1392" s="213"/>
      <c r="SDJ1392" s="214"/>
      <c r="SDK1392" s="215"/>
      <c r="SDL1392" s="216"/>
      <c r="SDM1392" s="105"/>
      <c r="SDN1392" s="178"/>
      <c r="SDO1392" s="178"/>
      <c r="SDP1392" s="213"/>
      <c r="SDQ1392" s="178"/>
      <c r="SDR1392" s="213"/>
      <c r="SDS1392" s="178"/>
      <c r="SDT1392" s="213"/>
      <c r="SDU1392" s="178"/>
      <c r="SDV1392" s="213"/>
      <c r="SDW1392" s="214"/>
      <c r="SDX1392" s="215"/>
      <c r="SDY1392" s="216"/>
      <c r="SDZ1392" s="105"/>
      <c r="SEA1392" s="178"/>
      <c r="SEB1392" s="178"/>
      <c r="SEC1392" s="213"/>
      <c r="SED1392" s="178"/>
      <c r="SEE1392" s="213"/>
      <c r="SEF1392" s="178"/>
      <c r="SEG1392" s="213"/>
      <c r="SEH1392" s="178"/>
      <c r="SEI1392" s="213"/>
      <c r="SEJ1392" s="214"/>
      <c r="SEK1392" s="215"/>
      <c r="SEL1392" s="216"/>
      <c r="SEM1392" s="105"/>
      <c r="SEN1392" s="178"/>
      <c r="SEO1392" s="178"/>
      <c r="SEP1392" s="213"/>
      <c r="SEQ1392" s="178"/>
      <c r="SER1392" s="213"/>
      <c r="SES1392" s="178"/>
      <c r="SET1392" s="213"/>
      <c r="SEU1392" s="178"/>
      <c r="SEV1392" s="213"/>
      <c r="SEW1392" s="214"/>
      <c r="SEX1392" s="215"/>
      <c r="SEY1392" s="216"/>
      <c r="SEZ1392" s="105"/>
      <c r="SFA1392" s="178"/>
      <c r="SFB1392" s="178"/>
      <c r="SFC1392" s="213"/>
      <c r="SFD1392" s="178"/>
      <c r="SFE1392" s="213"/>
      <c r="SFF1392" s="178"/>
      <c r="SFG1392" s="213"/>
      <c r="SFH1392" s="178"/>
      <c r="SFI1392" s="213"/>
      <c r="SFJ1392" s="214"/>
      <c r="SFK1392" s="215"/>
      <c r="SFL1392" s="216"/>
      <c r="SFM1392" s="105"/>
      <c r="SFN1392" s="178"/>
      <c r="SFO1392" s="178"/>
      <c r="SFP1392" s="213"/>
      <c r="SFQ1392" s="178"/>
      <c r="SFR1392" s="213"/>
      <c r="SFS1392" s="178"/>
      <c r="SFT1392" s="213"/>
      <c r="SFU1392" s="178"/>
      <c r="SFV1392" s="213"/>
      <c r="SFW1392" s="214"/>
      <c r="SFX1392" s="215"/>
      <c r="SFY1392" s="216"/>
      <c r="SFZ1392" s="105"/>
      <c r="SGA1392" s="178"/>
      <c r="SGB1392" s="178"/>
      <c r="SGC1392" s="213"/>
      <c r="SGD1392" s="178"/>
      <c r="SGE1392" s="213"/>
      <c r="SGF1392" s="178"/>
      <c r="SGG1392" s="213"/>
      <c r="SGH1392" s="178"/>
      <c r="SGI1392" s="213"/>
      <c r="SGJ1392" s="214"/>
      <c r="SGK1392" s="215"/>
      <c r="SGL1392" s="216"/>
      <c r="SGM1392" s="105"/>
      <c r="SGN1392" s="178"/>
      <c r="SGO1392" s="178"/>
      <c r="SGP1392" s="213"/>
      <c r="SGQ1392" s="178"/>
      <c r="SGR1392" s="213"/>
      <c r="SGS1392" s="178"/>
      <c r="SGT1392" s="213"/>
      <c r="SGU1392" s="178"/>
      <c r="SGV1392" s="213"/>
      <c r="SGW1392" s="214"/>
      <c r="SGX1392" s="215"/>
      <c r="SGY1392" s="216"/>
      <c r="SGZ1392" s="105"/>
      <c r="SHA1392" s="178"/>
      <c r="SHB1392" s="178"/>
      <c r="SHC1392" s="213"/>
      <c r="SHD1392" s="178"/>
      <c r="SHE1392" s="213"/>
      <c r="SHF1392" s="178"/>
      <c r="SHG1392" s="213"/>
      <c r="SHH1392" s="178"/>
      <c r="SHI1392" s="213"/>
      <c r="SHJ1392" s="214"/>
      <c r="SHK1392" s="215"/>
      <c r="SHL1392" s="216"/>
      <c r="SHM1392" s="105"/>
      <c r="SHN1392" s="178"/>
      <c r="SHO1392" s="178"/>
      <c r="SHP1392" s="213"/>
      <c r="SHQ1392" s="178"/>
      <c r="SHR1392" s="213"/>
      <c r="SHS1392" s="178"/>
      <c r="SHT1392" s="213"/>
      <c r="SHU1392" s="178"/>
      <c r="SHV1392" s="213"/>
      <c r="SHW1392" s="214"/>
      <c r="SHX1392" s="215"/>
      <c r="SHY1392" s="216"/>
      <c r="SHZ1392" s="105"/>
      <c r="SIA1392" s="178"/>
      <c r="SIB1392" s="178"/>
      <c r="SIC1392" s="213"/>
      <c r="SID1392" s="178"/>
      <c r="SIE1392" s="213"/>
      <c r="SIF1392" s="178"/>
      <c r="SIG1392" s="213"/>
      <c r="SIH1392" s="178"/>
      <c r="SII1392" s="213"/>
      <c r="SIJ1392" s="214"/>
      <c r="SIK1392" s="215"/>
      <c r="SIL1392" s="216"/>
      <c r="SIM1392" s="105"/>
      <c r="SIN1392" s="178"/>
      <c r="SIO1392" s="178"/>
      <c r="SIP1392" s="213"/>
      <c r="SIQ1392" s="178"/>
      <c r="SIR1392" s="213"/>
      <c r="SIS1392" s="178"/>
      <c r="SIT1392" s="213"/>
      <c r="SIU1392" s="178"/>
      <c r="SIV1392" s="213"/>
      <c r="SIW1392" s="214"/>
      <c r="SIX1392" s="215"/>
      <c r="SIY1392" s="216"/>
      <c r="SIZ1392" s="105"/>
      <c r="SJA1392" s="178"/>
      <c r="SJB1392" s="178"/>
      <c r="SJC1392" s="213"/>
      <c r="SJD1392" s="178"/>
      <c r="SJE1392" s="213"/>
      <c r="SJF1392" s="178"/>
      <c r="SJG1392" s="213"/>
      <c r="SJH1392" s="178"/>
      <c r="SJI1392" s="213"/>
      <c r="SJJ1392" s="214"/>
      <c r="SJK1392" s="215"/>
      <c r="SJL1392" s="216"/>
      <c r="SJM1392" s="105"/>
      <c r="SJN1392" s="178"/>
      <c r="SJO1392" s="178"/>
      <c r="SJP1392" s="213"/>
      <c r="SJQ1392" s="178"/>
      <c r="SJR1392" s="213"/>
      <c r="SJS1392" s="178"/>
      <c r="SJT1392" s="213"/>
      <c r="SJU1392" s="178"/>
      <c r="SJV1392" s="213"/>
      <c r="SJW1392" s="214"/>
      <c r="SJX1392" s="215"/>
      <c r="SJY1392" s="216"/>
      <c r="SJZ1392" s="105"/>
      <c r="SKA1392" s="178"/>
      <c r="SKB1392" s="178"/>
      <c r="SKC1392" s="213"/>
      <c r="SKD1392" s="178"/>
      <c r="SKE1392" s="213"/>
      <c r="SKF1392" s="178"/>
      <c r="SKG1392" s="213"/>
      <c r="SKH1392" s="178"/>
      <c r="SKI1392" s="213"/>
      <c r="SKJ1392" s="214"/>
      <c r="SKK1392" s="215"/>
      <c r="SKL1392" s="216"/>
      <c r="SKM1392" s="105"/>
      <c r="SKN1392" s="178"/>
      <c r="SKO1392" s="178"/>
      <c r="SKP1392" s="213"/>
      <c r="SKQ1392" s="178"/>
      <c r="SKR1392" s="213"/>
      <c r="SKS1392" s="178"/>
      <c r="SKT1392" s="213"/>
      <c r="SKU1392" s="178"/>
      <c r="SKV1392" s="213"/>
      <c r="SKW1392" s="214"/>
      <c r="SKX1392" s="215"/>
      <c r="SKY1392" s="216"/>
      <c r="SKZ1392" s="105"/>
      <c r="SLA1392" s="178"/>
      <c r="SLB1392" s="178"/>
      <c r="SLC1392" s="213"/>
      <c r="SLD1392" s="178"/>
      <c r="SLE1392" s="213"/>
      <c r="SLF1392" s="178"/>
      <c r="SLG1392" s="213"/>
      <c r="SLH1392" s="178"/>
      <c r="SLI1392" s="213"/>
      <c r="SLJ1392" s="214"/>
      <c r="SLK1392" s="215"/>
      <c r="SLL1392" s="216"/>
      <c r="SLM1392" s="105"/>
      <c r="SLN1392" s="178"/>
      <c r="SLO1392" s="178"/>
      <c r="SLP1392" s="213"/>
      <c r="SLQ1392" s="178"/>
      <c r="SLR1392" s="213"/>
      <c r="SLS1392" s="178"/>
      <c r="SLT1392" s="213"/>
      <c r="SLU1392" s="178"/>
      <c r="SLV1392" s="213"/>
      <c r="SLW1392" s="214"/>
      <c r="SLX1392" s="215"/>
      <c r="SLY1392" s="216"/>
      <c r="SLZ1392" s="105"/>
      <c r="SMA1392" s="178"/>
      <c r="SMB1392" s="178"/>
      <c r="SMC1392" s="213"/>
      <c r="SMD1392" s="178"/>
      <c r="SME1392" s="213"/>
      <c r="SMF1392" s="178"/>
      <c r="SMG1392" s="213"/>
      <c r="SMH1392" s="178"/>
      <c r="SMI1392" s="213"/>
      <c r="SMJ1392" s="214"/>
      <c r="SMK1392" s="215"/>
      <c r="SML1392" s="216"/>
      <c r="SMM1392" s="105"/>
      <c r="SMN1392" s="178"/>
      <c r="SMO1392" s="178"/>
      <c r="SMP1392" s="213"/>
      <c r="SMQ1392" s="178"/>
      <c r="SMR1392" s="213"/>
      <c r="SMS1392" s="178"/>
      <c r="SMT1392" s="213"/>
      <c r="SMU1392" s="178"/>
      <c r="SMV1392" s="213"/>
      <c r="SMW1392" s="214"/>
      <c r="SMX1392" s="215"/>
      <c r="SMY1392" s="216"/>
      <c r="SMZ1392" s="105"/>
      <c r="SNA1392" s="178"/>
      <c r="SNB1392" s="178"/>
      <c r="SNC1392" s="213"/>
      <c r="SND1392" s="178"/>
      <c r="SNE1392" s="213"/>
      <c r="SNF1392" s="178"/>
      <c r="SNG1392" s="213"/>
      <c r="SNH1392" s="178"/>
      <c r="SNI1392" s="213"/>
      <c r="SNJ1392" s="214"/>
      <c r="SNK1392" s="215"/>
      <c r="SNL1392" s="216"/>
      <c r="SNM1392" s="105"/>
      <c r="SNN1392" s="178"/>
      <c r="SNO1392" s="178"/>
      <c r="SNP1392" s="213"/>
      <c r="SNQ1392" s="178"/>
      <c r="SNR1392" s="213"/>
      <c r="SNS1392" s="178"/>
      <c r="SNT1392" s="213"/>
      <c r="SNU1392" s="178"/>
      <c r="SNV1392" s="213"/>
      <c r="SNW1392" s="214"/>
      <c r="SNX1392" s="215"/>
      <c r="SNY1392" s="216"/>
      <c r="SNZ1392" s="105"/>
      <c r="SOA1392" s="178"/>
      <c r="SOB1392" s="178"/>
      <c r="SOC1392" s="213"/>
      <c r="SOD1392" s="178"/>
      <c r="SOE1392" s="213"/>
      <c r="SOF1392" s="178"/>
      <c r="SOG1392" s="213"/>
      <c r="SOH1392" s="178"/>
      <c r="SOI1392" s="213"/>
      <c r="SOJ1392" s="214"/>
      <c r="SOK1392" s="215"/>
      <c r="SOL1392" s="216"/>
      <c r="SOM1392" s="105"/>
      <c r="SON1392" s="178"/>
      <c r="SOO1392" s="178"/>
      <c r="SOP1392" s="213"/>
      <c r="SOQ1392" s="178"/>
      <c r="SOR1392" s="213"/>
      <c r="SOS1392" s="178"/>
      <c r="SOT1392" s="213"/>
      <c r="SOU1392" s="178"/>
      <c r="SOV1392" s="213"/>
      <c r="SOW1392" s="214"/>
      <c r="SOX1392" s="215"/>
      <c r="SOY1392" s="216"/>
      <c r="SOZ1392" s="105"/>
      <c r="SPA1392" s="178"/>
      <c r="SPB1392" s="178"/>
      <c r="SPC1392" s="213"/>
      <c r="SPD1392" s="178"/>
      <c r="SPE1392" s="213"/>
      <c r="SPF1392" s="178"/>
      <c r="SPG1392" s="213"/>
      <c r="SPH1392" s="178"/>
      <c r="SPI1392" s="213"/>
      <c r="SPJ1392" s="214"/>
      <c r="SPK1392" s="215"/>
      <c r="SPL1392" s="216"/>
      <c r="SPM1392" s="105"/>
      <c r="SPN1392" s="178"/>
      <c r="SPO1392" s="178"/>
      <c r="SPP1392" s="213"/>
      <c r="SPQ1392" s="178"/>
      <c r="SPR1392" s="213"/>
      <c r="SPS1392" s="178"/>
      <c r="SPT1392" s="213"/>
      <c r="SPU1392" s="178"/>
      <c r="SPV1392" s="213"/>
      <c r="SPW1392" s="214"/>
      <c r="SPX1392" s="215"/>
      <c r="SPY1392" s="216"/>
      <c r="SPZ1392" s="105"/>
      <c r="SQA1392" s="178"/>
      <c r="SQB1392" s="178"/>
      <c r="SQC1392" s="213"/>
      <c r="SQD1392" s="178"/>
      <c r="SQE1392" s="213"/>
      <c r="SQF1392" s="178"/>
      <c r="SQG1392" s="213"/>
      <c r="SQH1392" s="178"/>
      <c r="SQI1392" s="213"/>
      <c r="SQJ1392" s="214"/>
      <c r="SQK1392" s="215"/>
      <c r="SQL1392" s="216"/>
      <c r="SQM1392" s="105"/>
      <c r="SQN1392" s="178"/>
      <c r="SQO1392" s="178"/>
      <c r="SQP1392" s="213"/>
      <c r="SQQ1392" s="178"/>
      <c r="SQR1392" s="213"/>
      <c r="SQS1392" s="178"/>
      <c r="SQT1392" s="213"/>
      <c r="SQU1392" s="178"/>
      <c r="SQV1392" s="213"/>
      <c r="SQW1392" s="214"/>
      <c r="SQX1392" s="215"/>
      <c r="SQY1392" s="216"/>
      <c r="SQZ1392" s="105"/>
      <c r="SRA1392" s="178"/>
      <c r="SRB1392" s="178"/>
      <c r="SRC1392" s="213"/>
      <c r="SRD1392" s="178"/>
      <c r="SRE1392" s="213"/>
      <c r="SRF1392" s="178"/>
      <c r="SRG1392" s="213"/>
      <c r="SRH1392" s="178"/>
      <c r="SRI1392" s="213"/>
      <c r="SRJ1392" s="214"/>
      <c r="SRK1392" s="215"/>
      <c r="SRL1392" s="216"/>
      <c r="SRM1392" s="105"/>
      <c r="SRN1392" s="178"/>
      <c r="SRO1392" s="178"/>
      <c r="SRP1392" s="213"/>
      <c r="SRQ1392" s="178"/>
      <c r="SRR1392" s="213"/>
      <c r="SRS1392" s="178"/>
      <c r="SRT1392" s="213"/>
      <c r="SRU1392" s="178"/>
      <c r="SRV1392" s="213"/>
      <c r="SRW1392" s="214"/>
      <c r="SRX1392" s="215"/>
      <c r="SRY1392" s="216"/>
      <c r="SRZ1392" s="105"/>
      <c r="SSA1392" s="178"/>
      <c r="SSB1392" s="178"/>
      <c r="SSC1392" s="213"/>
      <c r="SSD1392" s="178"/>
      <c r="SSE1392" s="213"/>
      <c r="SSF1392" s="178"/>
      <c r="SSG1392" s="213"/>
      <c r="SSH1392" s="178"/>
      <c r="SSI1392" s="213"/>
      <c r="SSJ1392" s="214"/>
      <c r="SSK1392" s="215"/>
      <c r="SSL1392" s="216"/>
      <c r="SSM1392" s="105"/>
      <c r="SSN1392" s="178"/>
      <c r="SSO1392" s="178"/>
      <c r="SSP1392" s="213"/>
      <c r="SSQ1392" s="178"/>
      <c r="SSR1392" s="213"/>
      <c r="SSS1392" s="178"/>
      <c r="SST1392" s="213"/>
      <c r="SSU1392" s="178"/>
      <c r="SSV1392" s="213"/>
      <c r="SSW1392" s="214"/>
      <c r="SSX1392" s="215"/>
      <c r="SSY1392" s="216"/>
      <c r="SSZ1392" s="105"/>
      <c r="STA1392" s="178"/>
      <c r="STB1392" s="178"/>
      <c r="STC1392" s="213"/>
      <c r="STD1392" s="178"/>
      <c r="STE1392" s="213"/>
      <c r="STF1392" s="178"/>
      <c r="STG1392" s="213"/>
      <c r="STH1392" s="178"/>
      <c r="STI1392" s="213"/>
      <c r="STJ1392" s="214"/>
      <c r="STK1392" s="215"/>
      <c r="STL1392" s="216"/>
      <c r="STM1392" s="105"/>
      <c r="STN1392" s="178"/>
      <c r="STO1392" s="178"/>
      <c r="STP1392" s="213"/>
      <c r="STQ1392" s="178"/>
      <c r="STR1392" s="213"/>
      <c r="STS1392" s="178"/>
      <c r="STT1392" s="213"/>
      <c r="STU1392" s="178"/>
      <c r="STV1392" s="213"/>
      <c r="STW1392" s="214"/>
      <c r="STX1392" s="215"/>
      <c r="STY1392" s="216"/>
      <c r="STZ1392" s="105"/>
      <c r="SUA1392" s="178"/>
      <c r="SUB1392" s="178"/>
      <c r="SUC1392" s="213"/>
      <c r="SUD1392" s="178"/>
      <c r="SUE1392" s="213"/>
      <c r="SUF1392" s="178"/>
      <c r="SUG1392" s="213"/>
      <c r="SUH1392" s="178"/>
      <c r="SUI1392" s="213"/>
      <c r="SUJ1392" s="214"/>
      <c r="SUK1392" s="215"/>
      <c r="SUL1392" s="216"/>
      <c r="SUM1392" s="105"/>
      <c r="SUN1392" s="178"/>
      <c r="SUO1392" s="178"/>
      <c r="SUP1392" s="213"/>
      <c r="SUQ1392" s="178"/>
      <c r="SUR1392" s="213"/>
      <c r="SUS1392" s="178"/>
      <c r="SUT1392" s="213"/>
      <c r="SUU1392" s="178"/>
      <c r="SUV1392" s="213"/>
      <c r="SUW1392" s="214"/>
      <c r="SUX1392" s="215"/>
      <c r="SUY1392" s="216"/>
      <c r="SUZ1392" s="105"/>
      <c r="SVA1392" s="178"/>
      <c r="SVB1392" s="178"/>
      <c r="SVC1392" s="213"/>
      <c r="SVD1392" s="178"/>
      <c r="SVE1392" s="213"/>
      <c r="SVF1392" s="178"/>
      <c r="SVG1392" s="213"/>
      <c r="SVH1392" s="178"/>
      <c r="SVI1392" s="213"/>
      <c r="SVJ1392" s="214"/>
      <c r="SVK1392" s="215"/>
      <c r="SVL1392" s="216"/>
      <c r="SVM1392" s="105"/>
      <c r="SVN1392" s="178"/>
      <c r="SVO1392" s="178"/>
      <c r="SVP1392" s="213"/>
      <c r="SVQ1392" s="178"/>
      <c r="SVR1392" s="213"/>
      <c r="SVS1392" s="178"/>
      <c r="SVT1392" s="213"/>
      <c r="SVU1392" s="178"/>
      <c r="SVV1392" s="213"/>
      <c r="SVW1392" s="214"/>
      <c r="SVX1392" s="215"/>
      <c r="SVY1392" s="216"/>
      <c r="SVZ1392" s="105"/>
      <c r="SWA1392" s="178"/>
      <c r="SWB1392" s="178"/>
      <c r="SWC1392" s="213"/>
      <c r="SWD1392" s="178"/>
      <c r="SWE1392" s="213"/>
      <c r="SWF1392" s="178"/>
      <c r="SWG1392" s="213"/>
      <c r="SWH1392" s="178"/>
      <c r="SWI1392" s="213"/>
      <c r="SWJ1392" s="214"/>
      <c r="SWK1392" s="215"/>
      <c r="SWL1392" s="216"/>
      <c r="SWM1392" s="105"/>
      <c r="SWN1392" s="178"/>
      <c r="SWO1392" s="178"/>
      <c r="SWP1392" s="213"/>
      <c r="SWQ1392" s="178"/>
      <c r="SWR1392" s="213"/>
      <c r="SWS1392" s="178"/>
      <c r="SWT1392" s="213"/>
      <c r="SWU1392" s="178"/>
      <c r="SWV1392" s="213"/>
      <c r="SWW1392" s="214"/>
      <c r="SWX1392" s="215"/>
      <c r="SWY1392" s="216"/>
      <c r="SWZ1392" s="105"/>
      <c r="SXA1392" s="178"/>
      <c r="SXB1392" s="178"/>
      <c r="SXC1392" s="213"/>
      <c r="SXD1392" s="178"/>
      <c r="SXE1392" s="213"/>
      <c r="SXF1392" s="178"/>
      <c r="SXG1392" s="213"/>
      <c r="SXH1392" s="178"/>
      <c r="SXI1392" s="213"/>
      <c r="SXJ1392" s="214"/>
      <c r="SXK1392" s="215"/>
      <c r="SXL1392" s="216"/>
      <c r="SXM1392" s="105"/>
      <c r="SXN1392" s="178"/>
      <c r="SXO1392" s="178"/>
      <c r="SXP1392" s="213"/>
      <c r="SXQ1392" s="178"/>
      <c r="SXR1392" s="213"/>
      <c r="SXS1392" s="178"/>
      <c r="SXT1392" s="213"/>
      <c r="SXU1392" s="178"/>
      <c r="SXV1392" s="213"/>
      <c r="SXW1392" s="214"/>
      <c r="SXX1392" s="215"/>
      <c r="SXY1392" s="216"/>
      <c r="SXZ1392" s="105"/>
      <c r="SYA1392" s="178"/>
      <c r="SYB1392" s="178"/>
      <c r="SYC1392" s="213"/>
      <c r="SYD1392" s="178"/>
      <c r="SYE1392" s="213"/>
      <c r="SYF1392" s="178"/>
      <c r="SYG1392" s="213"/>
      <c r="SYH1392" s="178"/>
      <c r="SYI1392" s="213"/>
      <c r="SYJ1392" s="214"/>
      <c r="SYK1392" s="215"/>
      <c r="SYL1392" s="216"/>
      <c r="SYM1392" s="105"/>
      <c r="SYN1392" s="178"/>
      <c r="SYO1392" s="178"/>
      <c r="SYP1392" s="213"/>
      <c r="SYQ1392" s="178"/>
      <c r="SYR1392" s="213"/>
      <c r="SYS1392" s="178"/>
      <c r="SYT1392" s="213"/>
      <c r="SYU1392" s="178"/>
      <c r="SYV1392" s="213"/>
      <c r="SYW1392" s="214"/>
      <c r="SYX1392" s="215"/>
      <c r="SYY1392" s="216"/>
      <c r="SYZ1392" s="105"/>
      <c r="SZA1392" s="178"/>
      <c r="SZB1392" s="178"/>
      <c r="SZC1392" s="213"/>
      <c r="SZD1392" s="178"/>
      <c r="SZE1392" s="213"/>
      <c r="SZF1392" s="178"/>
      <c r="SZG1392" s="213"/>
      <c r="SZH1392" s="178"/>
      <c r="SZI1392" s="213"/>
      <c r="SZJ1392" s="214"/>
      <c r="SZK1392" s="215"/>
      <c r="SZL1392" s="216"/>
      <c r="SZM1392" s="105"/>
      <c r="SZN1392" s="178"/>
      <c r="SZO1392" s="178"/>
      <c r="SZP1392" s="213"/>
      <c r="SZQ1392" s="178"/>
      <c r="SZR1392" s="213"/>
      <c r="SZS1392" s="178"/>
      <c r="SZT1392" s="213"/>
      <c r="SZU1392" s="178"/>
      <c r="SZV1392" s="213"/>
      <c r="SZW1392" s="214"/>
      <c r="SZX1392" s="215"/>
      <c r="SZY1392" s="216"/>
      <c r="SZZ1392" s="105"/>
      <c r="TAA1392" s="178"/>
      <c r="TAB1392" s="178"/>
      <c r="TAC1392" s="213"/>
      <c r="TAD1392" s="178"/>
      <c r="TAE1392" s="213"/>
      <c r="TAF1392" s="178"/>
      <c r="TAG1392" s="213"/>
      <c r="TAH1392" s="178"/>
      <c r="TAI1392" s="213"/>
      <c r="TAJ1392" s="214"/>
      <c r="TAK1392" s="215"/>
      <c r="TAL1392" s="216"/>
      <c r="TAM1392" s="105"/>
      <c r="TAN1392" s="178"/>
      <c r="TAO1392" s="178"/>
      <c r="TAP1392" s="213"/>
      <c r="TAQ1392" s="178"/>
      <c r="TAR1392" s="213"/>
      <c r="TAS1392" s="178"/>
      <c r="TAT1392" s="213"/>
      <c r="TAU1392" s="178"/>
      <c r="TAV1392" s="213"/>
      <c r="TAW1392" s="214"/>
      <c r="TAX1392" s="215"/>
      <c r="TAY1392" s="216"/>
      <c r="TAZ1392" s="105"/>
      <c r="TBA1392" s="178"/>
      <c r="TBB1392" s="178"/>
      <c r="TBC1392" s="213"/>
      <c r="TBD1392" s="178"/>
      <c r="TBE1392" s="213"/>
      <c r="TBF1392" s="178"/>
      <c r="TBG1392" s="213"/>
      <c r="TBH1392" s="178"/>
      <c r="TBI1392" s="213"/>
      <c r="TBJ1392" s="214"/>
      <c r="TBK1392" s="215"/>
      <c r="TBL1392" s="216"/>
      <c r="TBM1392" s="105"/>
      <c r="TBN1392" s="178"/>
      <c r="TBO1392" s="178"/>
      <c r="TBP1392" s="213"/>
      <c r="TBQ1392" s="178"/>
      <c r="TBR1392" s="213"/>
      <c r="TBS1392" s="178"/>
      <c r="TBT1392" s="213"/>
      <c r="TBU1392" s="178"/>
      <c r="TBV1392" s="213"/>
      <c r="TBW1392" s="214"/>
      <c r="TBX1392" s="215"/>
      <c r="TBY1392" s="216"/>
      <c r="TBZ1392" s="105"/>
      <c r="TCA1392" s="178"/>
      <c r="TCB1392" s="178"/>
      <c r="TCC1392" s="213"/>
      <c r="TCD1392" s="178"/>
      <c r="TCE1392" s="213"/>
      <c r="TCF1392" s="178"/>
      <c r="TCG1392" s="213"/>
      <c r="TCH1392" s="178"/>
      <c r="TCI1392" s="213"/>
      <c r="TCJ1392" s="214"/>
      <c r="TCK1392" s="215"/>
      <c r="TCL1392" s="216"/>
      <c r="TCM1392" s="105"/>
      <c r="TCN1392" s="178"/>
      <c r="TCO1392" s="178"/>
      <c r="TCP1392" s="213"/>
      <c r="TCQ1392" s="178"/>
      <c r="TCR1392" s="213"/>
      <c r="TCS1392" s="178"/>
      <c r="TCT1392" s="213"/>
      <c r="TCU1392" s="178"/>
      <c r="TCV1392" s="213"/>
      <c r="TCW1392" s="214"/>
      <c r="TCX1392" s="215"/>
      <c r="TCY1392" s="216"/>
      <c r="TCZ1392" s="105"/>
      <c r="TDA1392" s="178"/>
      <c r="TDB1392" s="178"/>
      <c r="TDC1392" s="213"/>
      <c r="TDD1392" s="178"/>
      <c r="TDE1392" s="213"/>
      <c r="TDF1392" s="178"/>
      <c r="TDG1392" s="213"/>
      <c r="TDH1392" s="178"/>
      <c r="TDI1392" s="213"/>
      <c r="TDJ1392" s="214"/>
      <c r="TDK1392" s="215"/>
      <c r="TDL1392" s="216"/>
      <c r="TDM1392" s="105"/>
      <c r="TDN1392" s="178"/>
      <c r="TDO1392" s="178"/>
      <c r="TDP1392" s="213"/>
      <c r="TDQ1392" s="178"/>
      <c r="TDR1392" s="213"/>
      <c r="TDS1392" s="178"/>
      <c r="TDT1392" s="213"/>
      <c r="TDU1392" s="178"/>
      <c r="TDV1392" s="213"/>
      <c r="TDW1392" s="214"/>
      <c r="TDX1392" s="215"/>
      <c r="TDY1392" s="216"/>
      <c r="TDZ1392" s="105"/>
      <c r="TEA1392" s="178"/>
      <c r="TEB1392" s="178"/>
      <c r="TEC1392" s="213"/>
      <c r="TED1392" s="178"/>
      <c r="TEE1392" s="213"/>
      <c r="TEF1392" s="178"/>
      <c r="TEG1392" s="213"/>
      <c r="TEH1392" s="178"/>
      <c r="TEI1392" s="213"/>
      <c r="TEJ1392" s="214"/>
      <c r="TEK1392" s="215"/>
      <c r="TEL1392" s="216"/>
      <c r="TEM1392" s="105"/>
      <c r="TEN1392" s="178"/>
      <c r="TEO1392" s="178"/>
      <c r="TEP1392" s="213"/>
      <c r="TEQ1392" s="178"/>
      <c r="TER1392" s="213"/>
      <c r="TES1392" s="178"/>
      <c r="TET1392" s="213"/>
      <c r="TEU1392" s="178"/>
      <c r="TEV1392" s="213"/>
      <c r="TEW1392" s="214"/>
      <c r="TEX1392" s="215"/>
      <c r="TEY1392" s="216"/>
      <c r="TEZ1392" s="105"/>
      <c r="TFA1392" s="178"/>
      <c r="TFB1392" s="178"/>
      <c r="TFC1392" s="213"/>
      <c r="TFD1392" s="178"/>
      <c r="TFE1392" s="213"/>
      <c r="TFF1392" s="178"/>
      <c r="TFG1392" s="213"/>
      <c r="TFH1392" s="178"/>
      <c r="TFI1392" s="213"/>
      <c r="TFJ1392" s="214"/>
      <c r="TFK1392" s="215"/>
      <c r="TFL1392" s="216"/>
      <c r="TFM1392" s="105"/>
      <c r="TFN1392" s="178"/>
      <c r="TFO1392" s="178"/>
      <c r="TFP1392" s="213"/>
      <c r="TFQ1392" s="178"/>
      <c r="TFR1392" s="213"/>
      <c r="TFS1392" s="178"/>
      <c r="TFT1392" s="213"/>
      <c r="TFU1392" s="178"/>
      <c r="TFV1392" s="213"/>
      <c r="TFW1392" s="214"/>
      <c r="TFX1392" s="215"/>
      <c r="TFY1392" s="216"/>
      <c r="TFZ1392" s="105"/>
      <c r="TGA1392" s="178"/>
      <c r="TGB1392" s="178"/>
      <c r="TGC1392" s="213"/>
      <c r="TGD1392" s="178"/>
      <c r="TGE1392" s="213"/>
      <c r="TGF1392" s="178"/>
      <c r="TGG1392" s="213"/>
      <c r="TGH1392" s="178"/>
      <c r="TGI1392" s="213"/>
      <c r="TGJ1392" s="214"/>
      <c r="TGK1392" s="215"/>
      <c r="TGL1392" s="216"/>
      <c r="TGM1392" s="105"/>
      <c r="TGN1392" s="178"/>
      <c r="TGO1392" s="178"/>
      <c r="TGP1392" s="213"/>
      <c r="TGQ1392" s="178"/>
      <c r="TGR1392" s="213"/>
      <c r="TGS1392" s="178"/>
      <c r="TGT1392" s="213"/>
      <c r="TGU1392" s="178"/>
      <c r="TGV1392" s="213"/>
      <c r="TGW1392" s="214"/>
      <c r="TGX1392" s="215"/>
      <c r="TGY1392" s="216"/>
      <c r="TGZ1392" s="105"/>
      <c r="THA1392" s="178"/>
      <c r="THB1392" s="178"/>
      <c r="THC1392" s="213"/>
      <c r="THD1392" s="178"/>
      <c r="THE1392" s="213"/>
      <c r="THF1392" s="178"/>
      <c r="THG1392" s="213"/>
      <c r="THH1392" s="178"/>
      <c r="THI1392" s="213"/>
      <c r="THJ1392" s="214"/>
      <c r="THK1392" s="215"/>
      <c r="THL1392" s="216"/>
      <c r="THM1392" s="105"/>
      <c r="THN1392" s="178"/>
      <c r="THO1392" s="178"/>
      <c r="THP1392" s="213"/>
      <c r="THQ1392" s="178"/>
      <c r="THR1392" s="213"/>
      <c r="THS1392" s="178"/>
      <c r="THT1392" s="213"/>
      <c r="THU1392" s="178"/>
      <c r="THV1392" s="213"/>
      <c r="THW1392" s="214"/>
      <c r="THX1392" s="215"/>
      <c r="THY1392" s="216"/>
      <c r="THZ1392" s="105"/>
      <c r="TIA1392" s="178"/>
      <c r="TIB1392" s="178"/>
      <c r="TIC1392" s="213"/>
      <c r="TID1392" s="178"/>
      <c r="TIE1392" s="213"/>
      <c r="TIF1392" s="178"/>
      <c r="TIG1392" s="213"/>
      <c r="TIH1392" s="178"/>
      <c r="TII1392" s="213"/>
      <c r="TIJ1392" s="214"/>
      <c r="TIK1392" s="215"/>
      <c r="TIL1392" s="216"/>
      <c r="TIM1392" s="105"/>
      <c r="TIN1392" s="178"/>
      <c r="TIO1392" s="178"/>
      <c r="TIP1392" s="213"/>
      <c r="TIQ1392" s="178"/>
      <c r="TIR1392" s="213"/>
      <c r="TIS1392" s="178"/>
      <c r="TIT1392" s="213"/>
      <c r="TIU1392" s="178"/>
      <c r="TIV1392" s="213"/>
      <c r="TIW1392" s="214"/>
      <c r="TIX1392" s="215"/>
      <c r="TIY1392" s="216"/>
      <c r="TIZ1392" s="105"/>
      <c r="TJA1392" s="178"/>
      <c r="TJB1392" s="178"/>
      <c r="TJC1392" s="213"/>
      <c r="TJD1392" s="178"/>
      <c r="TJE1392" s="213"/>
      <c r="TJF1392" s="178"/>
      <c r="TJG1392" s="213"/>
      <c r="TJH1392" s="178"/>
      <c r="TJI1392" s="213"/>
      <c r="TJJ1392" s="214"/>
      <c r="TJK1392" s="215"/>
      <c r="TJL1392" s="216"/>
      <c r="TJM1392" s="105"/>
      <c r="TJN1392" s="178"/>
      <c r="TJO1392" s="178"/>
      <c r="TJP1392" s="213"/>
      <c r="TJQ1392" s="178"/>
      <c r="TJR1392" s="213"/>
      <c r="TJS1392" s="178"/>
      <c r="TJT1392" s="213"/>
      <c r="TJU1392" s="178"/>
      <c r="TJV1392" s="213"/>
      <c r="TJW1392" s="214"/>
      <c r="TJX1392" s="215"/>
      <c r="TJY1392" s="216"/>
      <c r="TJZ1392" s="105"/>
      <c r="TKA1392" s="178"/>
      <c r="TKB1392" s="178"/>
      <c r="TKC1392" s="213"/>
      <c r="TKD1392" s="178"/>
      <c r="TKE1392" s="213"/>
      <c r="TKF1392" s="178"/>
      <c r="TKG1392" s="213"/>
      <c r="TKH1392" s="178"/>
      <c r="TKI1392" s="213"/>
      <c r="TKJ1392" s="214"/>
      <c r="TKK1392" s="215"/>
      <c r="TKL1392" s="216"/>
      <c r="TKM1392" s="105"/>
      <c r="TKN1392" s="178"/>
      <c r="TKO1392" s="178"/>
      <c r="TKP1392" s="213"/>
      <c r="TKQ1392" s="178"/>
      <c r="TKR1392" s="213"/>
      <c r="TKS1392" s="178"/>
      <c r="TKT1392" s="213"/>
      <c r="TKU1392" s="178"/>
      <c r="TKV1392" s="213"/>
      <c r="TKW1392" s="214"/>
      <c r="TKX1392" s="215"/>
      <c r="TKY1392" s="216"/>
      <c r="TKZ1392" s="105"/>
      <c r="TLA1392" s="178"/>
      <c r="TLB1392" s="178"/>
      <c r="TLC1392" s="213"/>
      <c r="TLD1392" s="178"/>
      <c r="TLE1392" s="213"/>
      <c r="TLF1392" s="178"/>
      <c r="TLG1392" s="213"/>
      <c r="TLH1392" s="178"/>
      <c r="TLI1392" s="213"/>
      <c r="TLJ1392" s="214"/>
      <c r="TLK1392" s="215"/>
      <c r="TLL1392" s="216"/>
      <c r="TLM1392" s="105"/>
      <c r="TLN1392" s="178"/>
      <c r="TLO1392" s="178"/>
      <c r="TLP1392" s="213"/>
      <c r="TLQ1392" s="178"/>
      <c r="TLR1392" s="213"/>
      <c r="TLS1392" s="178"/>
      <c r="TLT1392" s="213"/>
      <c r="TLU1392" s="178"/>
      <c r="TLV1392" s="213"/>
      <c r="TLW1392" s="214"/>
      <c r="TLX1392" s="215"/>
      <c r="TLY1392" s="216"/>
      <c r="TLZ1392" s="105"/>
      <c r="TMA1392" s="178"/>
      <c r="TMB1392" s="178"/>
      <c r="TMC1392" s="213"/>
      <c r="TMD1392" s="178"/>
      <c r="TME1392" s="213"/>
      <c r="TMF1392" s="178"/>
      <c r="TMG1392" s="213"/>
      <c r="TMH1392" s="178"/>
      <c r="TMI1392" s="213"/>
      <c r="TMJ1392" s="214"/>
      <c r="TMK1392" s="215"/>
      <c r="TML1392" s="216"/>
      <c r="TMM1392" s="105"/>
      <c r="TMN1392" s="178"/>
      <c r="TMO1392" s="178"/>
      <c r="TMP1392" s="213"/>
      <c r="TMQ1392" s="178"/>
      <c r="TMR1392" s="213"/>
      <c r="TMS1392" s="178"/>
      <c r="TMT1392" s="213"/>
      <c r="TMU1392" s="178"/>
      <c r="TMV1392" s="213"/>
      <c r="TMW1392" s="214"/>
      <c r="TMX1392" s="215"/>
      <c r="TMY1392" s="216"/>
      <c r="TMZ1392" s="105"/>
      <c r="TNA1392" s="178"/>
      <c r="TNB1392" s="178"/>
      <c r="TNC1392" s="213"/>
      <c r="TND1392" s="178"/>
      <c r="TNE1392" s="213"/>
      <c r="TNF1392" s="178"/>
      <c r="TNG1392" s="213"/>
      <c r="TNH1392" s="178"/>
      <c r="TNI1392" s="213"/>
      <c r="TNJ1392" s="214"/>
      <c r="TNK1392" s="215"/>
      <c r="TNL1392" s="216"/>
      <c r="TNM1392" s="105"/>
      <c r="TNN1392" s="178"/>
      <c r="TNO1392" s="178"/>
      <c r="TNP1392" s="213"/>
      <c r="TNQ1392" s="178"/>
      <c r="TNR1392" s="213"/>
      <c r="TNS1392" s="178"/>
      <c r="TNT1392" s="213"/>
      <c r="TNU1392" s="178"/>
      <c r="TNV1392" s="213"/>
      <c r="TNW1392" s="214"/>
      <c r="TNX1392" s="215"/>
      <c r="TNY1392" s="216"/>
      <c r="TNZ1392" s="105"/>
      <c r="TOA1392" s="178"/>
      <c r="TOB1392" s="178"/>
      <c r="TOC1392" s="213"/>
      <c r="TOD1392" s="178"/>
      <c r="TOE1392" s="213"/>
      <c r="TOF1392" s="178"/>
      <c r="TOG1392" s="213"/>
      <c r="TOH1392" s="178"/>
      <c r="TOI1392" s="213"/>
      <c r="TOJ1392" s="214"/>
      <c r="TOK1392" s="215"/>
      <c r="TOL1392" s="216"/>
      <c r="TOM1392" s="105"/>
      <c r="TON1392" s="178"/>
      <c r="TOO1392" s="178"/>
      <c r="TOP1392" s="213"/>
      <c r="TOQ1392" s="178"/>
      <c r="TOR1392" s="213"/>
      <c r="TOS1392" s="178"/>
      <c r="TOT1392" s="213"/>
      <c r="TOU1392" s="178"/>
      <c r="TOV1392" s="213"/>
      <c r="TOW1392" s="214"/>
      <c r="TOX1392" s="215"/>
      <c r="TOY1392" s="216"/>
      <c r="TOZ1392" s="105"/>
      <c r="TPA1392" s="178"/>
      <c r="TPB1392" s="178"/>
      <c r="TPC1392" s="213"/>
      <c r="TPD1392" s="178"/>
      <c r="TPE1392" s="213"/>
      <c r="TPF1392" s="178"/>
      <c r="TPG1392" s="213"/>
      <c r="TPH1392" s="178"/>
      <c r="TPI1392" s="213"/>
      <c r="TPJ1392" s="214"/>
      <c r="TPK1392" s="215"/>
      <c r="TPL1392" s="216"/>
      <c r="TPM1392" s="105"/>
      <c r="TPN1392" s="178"/>
      <c r="TPO1392" s="178"/>
      <c r="TPP1392" s="213"/>
      <c r="TPQ1392" s="178"/>
      <c r="TPR1392" s="213"/>
      <c r="TPS1392" s="178"/>
      <c r="TPT1392" s="213"/>
      <c r="TPU1392" s="178"/>
      <c r="TPV1392" s="213"/>
      <c r="TPW1392" s="214"/>
      <c r="TPX1392" s="215"/>
      <c r="TPY1392" s="216"/>
      <c r="TPZ1392" s="105"/>
      <c r="TQA1392" s="178"/>
      <c r="TQB1392" s="178"/>
      <c r="TQC1392" s="213"/>
      <c r="TQD1392" s="178"/>
      <c r="TQE1392" s="213"/>
      <c r="TQF1392" s="178"/>
      <c r="TQG1392" s="213"/>
      <c r="TQH1392" s="178"/>
      <c r="TQI1392" s="213"/>
      <c r="TQJ1392" s="214"/>
      <c r="TQK1392" s="215"/>
      <c r="TQL1392" s="216"/>
      <c r="TQM1392" s="105"/>
      <c r="TQN1392" s="178"/>
      <c r="TQO1392" s="178"/>
      <c r="TQP1392" s="213"/>
      <c r="TQQ1392" s="178"/>
      <c r="TQR1392" s="213"/>
      <c r="TQS1392" s="178"/>
      <c r="TQT1392" s="213"/>
      <c r="TQU1392" s="178"/>
      <c r="TQV1392" s="213"/>
      <c r="TQW1392" s="214"/>
      <c r="TQX1392" s="215"/>
      <c r="TQY1392" s="216"/>
      <c r="TQZ1392" s="105"/>
      <c r="TRA1392" s="178"/>
      <c r="TRB1392" s="178"/>
      <c r="TRC1392" s="213"/>
      <c r="TRD1392" s="178"/>
      <c r="TRE1392" s="213"/>
      <c r="TRF1392" s="178"/>
      <c r="TRG1392" s="213"/>
      <c r="TRH1392" s="178"/>
      <c r="TRI1392" s="213"/>
      <c r="TRJ1392" s="214"/>
      <c r="TRK1392" s="215"/>
      <c r="TRL1392" s="216"/>
      <c r="TRM1392" s="105"/>
      <c r="TRN1392" s="178"/>
      <c r="TRO1392" s="178"/>
      <c r="TRP1392" s="213"/>
      <c r="TRQ1392" s="178"/>
      <c r="TRR1392" s="213"/>
      <c r="TRS1392" s="178"/>
      <c r="TRT1392" s="213"/>
      <c r="TRU1392" s="178"/>
      <c r="TRV1392" s="213"/>
      <c r="TRW1392" s="214"/>
      <c r="TRX1392" s="215"/>
      <c r="TRY1392" s="216"/>
      <c r="TRZ1392" s="105"/>
      <c r="TSA1392" s="178"/>
      <c r="TSB1392" s="178"/>
      <c r="TSC1392" s="213"/>
      <c r="TSD1392" s="178"/>
      <c r="TSE1392" s="213"/>
      <c r="TSF1392" s="178"/>
      <c r="TSG1392" s="213"/>
      <c r="TSH1392" s="178"/>
      <c r="TSI1392" s="213"/>
      <c r="TSJ1392" s="214"/>
      <c r="TSK1392" s="215"/>
      <c r="TSL1392" s="216"/>
      <c r="TSM1392" s="105"/>
      <c r="TSN1392" s="178"/>
      <c r="TSO1392" s="178"/>
      <c r="TSP1392" s="213"/>
      <c r="TSQ1392" s="178"/>
      <c r="TSR1392" s="213"/>
      <c r="TSS1392" s="178"/>
      <c r="TST1392" s="213"/>
      <c r="TSU1392" s="178"/>
      <c r="TSV1392" s="213"/>
      <c r="TSW1392" s="214"/>
      <c r="TSX1392" s="215"/>
      <c r="TSY1392" s="216"/>
      <c r="TSZ1392" s="105"/>
      <c r="TTA1392" s="178"/>
      <c r="TTB1392" s="178"/>
      <c r="TTC1392" s="213"/>
      <c r="TTD1392" s="178"/>
      <c r="TTE1392" s="213"/>
      <c r="TTF1392" s="178"/>
      <c r="TTG1392" s="213"/>
      <c r="TTH1392" s="178"/>
      <c r="TTI1392" s="213"/>
      <c r="TTJ1392" s="214"/>
      <c r="TTK1392" s="215"/>
      <c r="TTL1392" s="216"/>
      <c r="TTM1392" s="105"/>
      <c r="TTN1392" s="178"/>
      <c r="TTO1392" s="178"/>
      <c r="TTP1392" s="213"/>
      <c r="TTQ1392" s="178"/>
      <c r="TTR1392" s="213"/>
      <c r="TTS1392" s="178"/>
      <c r="TTT1392" s="213"/>
      <c r="TTU1392" s="178"/>
      <c r="TTV1392" s="213"/>
      <c r="TTW1392" s="214"/>
      <c r="TTX1392" s="215"/>
      <c r="TTY1392" s="216"/>
      <c r="TTZ1392" s="105"/>
      <c r="TUA1392" s="178"/>
      <c r="TUB1392" s="178"/>
      <c r="TUC1392" s="213"/>
      <c r="TUD1392" s="178"/>
      <c r="TUE1392" s="213"/>
      <c r="TUF1392" s="178"/>
      <c r="TUG1392" s="213"/>
      <c r="TUH1392" s="178"/>
      <c r="TUI1392" s="213"/>
      <c r="TUJ1392" s="214"/>
      <c r="TUK1392" s="215"/>
      <c r="TUL1392" s="216"/>
      <c r="TUM1392" s="105"/>
      <c r="TUN1392" s="178"/>
      <c r="TUO1392" s="178"/>
      <c r="TUP1392" s="213"/>
      <c r="TUQ1392" s="178"/>
      <c r="TUR1392" s="213"/>
      <c r="TUS1392" s="178"/>
      <c r="TUT1392" s="213"/>
      <c r="TUU1392" s="178"/>
      <c r="TUV1392" s="213"/>
      <c r="TUW1392" s="214"/>
      <c r="TUX1392" s="215"/>
      <c r="TUY1392" s="216"/>
      <c r="TUZ1392" s="105"/>
      <c r="TVA1392" s="178"/>
      <c r="TVB1392" s="178"/>
      <c r="TVC1392" s="213"/>
      <c r="TVD1392" s="178"/>
      <c r="TVE1392" s="213"/>
      <c r="TVF1392" s="178"/>
      <c r="TVG1392" s="213"/>
      <c r="TVH1392" s="178"/>
      <c r="TVI1392" s="213"/>
      <c r="TVJ1392" s="214"/>
      <c r="TVK1392" s="215"/>
      <c r="TVL1392" s="216"/>
      <c r="TVM1392" s="105"/>
      <c r="TVN1392" s="178"/>
      <c r="TVO1392" s="178"/>
      <c r="TVP1392" s="213"/>
      <c r="TVQ1392" s="178"/>
      <c r="TVR1392" s="213"/>
      <c r="TVS1392" s="178"/>
      <c r="TVT1392" s="213"/>
      <c r="TVU1392" s="178"/>
      <c r="TVV1392" s="213"/>
      <c r="TVW1392" s="214"/>
      <c r="TVX1392" s="215"/>
      <c r="TVY1392" s="216"/>
      <c r="TVZ1392" s="105"/>
      <c r="TWA1392" s="178"/>
      <c r="TWB1392" s="178"/>
      <c r="TWC1392" s="213"/>
      <c r="TWD1392" s="178"/>
      <c r="TWE1392" s="213"/>
      <c r="TWF1392" s="178"/>
      <c r="TWG1392" s="213"/>
      <c r="TWH1392" s="178"/>
      <c r="TWI1392" s="213"/>
      <c r="TWJ1392" s="214"/>
      <c r="TWK1392" s="215"/>
      <c r="TWL1392" s="216"/>
      <c r="TWM1392" s="105"/>
      <c r="TWN1392" s="178"/>
      <c r="TWO1392" s="178"/>
      <c r="TWP1392" s="213"/>
      <c r="TWQ1392" s="178"/>
      <c r="TWR1392" s="213"/>
      <c r="TWS1392" s="178"/>
      <c r="TWT1392" s="213"/>
      <c r="TWU1392" s="178"/>
      <c r="TWV1392" s="213"/>
      <c r="TWW1392" s="214"/>
      <c r="TWX1392" s="215"/>
      <c r="TWY1392" s="216"/>
      <c r="TWZ1392" s="105"/>
      <c r="TXA1392" s="178"/>
      <c r="TXB1392" s="178"/>
      <c r="TXC1392" s="213"/>
      <c r="TXD1392" s="178"/>
      <c r="TXE1392" s="213"/>
      <c r="TXF1392" s="178"/>
      <c r="TXG1392" s="213"/>
      <c r="TXH1392" s="178"/>
      <c r="TXI1392" s="213"/>
      <c r="TXJ1392" s="214"/>
      <c r="TXK1392" s="215"/>
      <c r="TXL1392" s="216"/>
      <c r="TXM1392" s="105"/>
      <c r="TXN1392" s="178"/>
      <c r="TXO1392" s="178"/>
      <c r="TXP1392" s="213"/>
      <c r="TXQ1392" s="178"/>
      <c r="TXR1392" s="213"/>
      <c r="TXS1392" s="178"/>
      <c r="TXT1392" s="213"/>
      <c r="TXU1392" s="178"/>
      <c r="TXV1392" s="213"/>
      <c r="TXW1392" s="214"/>
      <c r="TXX1392" s="215"/>
      <c r="TXY1392" s="216"/>
      <c r="TXZ1392" s="105"/>
      <c r="TYA1392" s="178"/>
      <c r="TYB1392" s="178"/>
      <c r="TYC1392" s="213"/>
      <c r="TYD1392" s="178"/>
      <c r="TYE1392" s="213"/>
      <c r="TYF1392" s="178"/>
      <c r="TYG1392" s="213"/>
      <c r="TYH1392" s="178"/>
      <c r="TYI1392" s="213"/>
      <c r="TYJ1392" s="214"/>
      <c r="TYK1392" s="215"/>
      <c r="TYL1392" s="216"/>
      <c r="TYM1392" s="105"/>
      <c r="TYN1392" s="178"/>
      <c r="TYO1392" s="178"/>
      <c r="TYP1392" s="213"/>
      <c r="TYQ1392" s="178"/>
      <c r="TYR1392" s="213"/>
      <c r="TYS1392" s="178"/>
      <c r="TYT1392" s="213"/>
      <c r="TYU1392" s="178"/>
      <c r="TYV1392" s="213"/>
      <c r="TYW1392" s="214"/>
      <c r="TYX1392" s="215"/>
      <c r="TYY1392" s="216"/>
      <c r="TYZ1392" s="105"/>
      <c r="TZA1392" s="178"/>
      <c r="TZB1392" s="178"/>
      <c r="TZC1392" s="213"/>
      <c r="TZD1392" s="178"/>
      <c r="TZE1392" s="213"/>
      <c r="TZF1392" s="178"/>
      <c r="TZG1392" s="213"/>
      <c r="TZH1392" s="178"/>
      <c r="TZI1392" s="213"/>
      <c r="TZJ1392" s="214"/>
      <c r="TZK1392" s="215"/>
      <c r="TZL1392" s="216"/>
      <c r="TZM1392" s="105"/>
      <c r="TZN1392" s="178"/>
      <c r="TZO1392" s="178"/>
      <c r="TZP1392" s="213"/>
      <c r="TZQ1392" s="178"/>
      <c r="TZR1392" s="213"/>
      <c r="TZS1392" s="178"/>
      <c r="TZT1392" s="213"/>
      <c r="TZU1392" s="178"/>
      <c r="TZV1392" s="213"/>
      <c r="TZW1392" s="214"/>
      <c r="TZX1392" s="215"/>
      <c r="TZY1392" s="216"/>
      <c r="TZZ1392" s="105"/>
      <c r="UAA1392" s="178"/>
      <c r="UAB1392" s="178"/>
      <c r="UAC1392" s="213"/>
      <c r="UAD1392" s="178"/>
      <c r="UAE1392" s="213"/>
      <c r="UAF1392" s="178"/>
      <c r="UAG1392" s="213"/>
      <c r="UAH1392" s="178"/>
      <c r="UAI1392" s="213"/>
      <c r="UAJ1392" s="214"/>
      <c r="UAK1392" s="215"/>
      <c r="UAL1392" s="216"/>
      <c r="UAM1392" s="105"/>
      <c r="UAN1392" s="178"/>
      <c r="UAO1392" s="178"/>
      <c r="UAP1392" s="213"/>
      <c r="UAQ1392" s="178"/>
      <c r="UAR1392" s="213"/>
      <c r="UAS1392" s="178"/>
      <c r="UAT1392" s="213"/>
      <c r="UAU1392" s="178"/>
      <c r="UAV1392" s="213"/>
      <c r="UAW1392" s="214"/>
      <c r="UAX1392" s="215"/>
      <c r="UAY1392" s="216"/>
      <c r="UAZ1392" s="105"/>
      <c r="UBA1392" s="178"/>
      <c r="UBB1392" s="178"/>
      <c r="UBC1392" s="213"/>
      <c r="UBD1392" s="178"/>
      <c r="UBE1392" s="213"/>
      <c r="UBF1392" s="178"/>
      <c r="UBG1392" s="213"/>
      <c r="UBH1392" s="178"/>
      <c r="UBI1392" s="213"/>
      <c r="UBJ1392" s="214"/>
      <c r="UBK1392" s="215"/>
      <c r="UBL1392" s="216"/>
      <c r="UBM1392" s="105"/>
      <c r="UBN1392" s="178"/>
      <c r="UBO1392" s="178"/>
      <c r="UBP1392" s="213"/>
      <c r="UBQ1392" s="178"/>
      <c r="UBR1392" s="213"/>
      <c r="UBS1392" s="178"/>
      <c r="UBT1392" s="213"/>
      <c r="UBU1392" s="178"/>
      <c r="UBV1392" s="213"/>
      <c r="UBW1392" s="214"/>
      <c r="UBX1392" s="215"/>
      <c r="UBY1392" s="216"/>
      <c r="UBZ1392" s="105"/>
      <c r="UCA1392" s="178"/>
      <c r="UCB1392" s="178"/>
      <c r="UCC1392" s="213"/>
      <c r="UCD1392" s="178"/>
      <c r="UCE1392" s="213"/>
      <c r="UCF1392" s="178"/>
      <c r="UCG1392" s="213"/>
      <c r="UCH1392" s="178"/>
      <c r="UCI1392" s="213"/>
      <c r="UCJ1392" s="214"/>
      <c r="UCK1392" s="215"/>
      <c r="UCL1392" s="216"/>
      <c r="UCM1392" s="105"/>
      <c r="UCN1392" s="178"/>
      <c r="UCO1392" s="178"/>
      <c r="UCP1392" s="213"/>
      <c r="UCQ1392" s="178"/>
      <c r="UCR1392" s="213"/>
      <c r="UCS1392" s="178"/>
      <c r="UCT1392" s="213"/>
      <c r="UCU1392" s="178"/>
      <c r="UCV1392" s="213"/>
      <c r="UCW1392" s="214"/>
      <c r="UCX1392" s="215"/>
      <c r="UCY1392" s="216"/>
      <c r="UCZ1392" s="105"/>
      <c r="UDA1392" s="178"/>
      <c r="UDB1392" s="178"/>
      <c r="UDC1392" s="213"/>
      <c r="UDD1392" s="178"/>
      <c r="UDE1392" s="213"/>
      <c r="UDF1392" s="178"/>
      <c r="UDG1392" s="213"/>
      <c r="UDH1392" s="178"/>
      <c r="UDI1392" s="213"/>
      <c r="UDJ1392" s="214"/>
      <c r="UDK1392" s="215"/>
      <c r="UDL1392" s="216"/>
      <c r="UDM1392" s="105"/>
      <c r="UDN1392" s="178"/>
      <c r="UDO1392" s="178"/>
      <c r="UDP1392" s="213"/>
      <c r="UDQ1392" s="178"/>
      <c r="UDR1392" s="213"/>
      <c r="UDS1392" s="178"/>
      <c r="UDT1392" s="213"/>
      <c r="UDU1392" s="178"/>
      <c r="UDV1392" s="213"/>
      <c r="UDW1392" s="214"/>
      <c r="UDX1392" s="215"/>
      <c r="UDY1392" s="216"/>
      <c r="UDZ1392" s="105"/>
      <c r="UEA1392" s="178"/>
      <c r="UEB1392" s="178"/>
      <c r="UEC1392" s="213"/>
      <c r="UED1392" s="178"/>
      <c r="UEE1392" s="213"/>
      <c r="UEF1392" s="178"/>
      <c r="UEG1392" s="213"/>
      <c r="UEH1392" s="178"/>
      <c r="UEI1392" s="213"/>
      <c r="UEJ1392" s="214"/>
      <c r="UEK1392" s="215"/>
      <c r="UEL1392" s="216"/>
      <c r="UEM1392" s="105"/>
      <c r="UEN1392" s="178"/>
      <c r="UEO1392" s="178"/>
      <c r="UEP1392" s="213"/>
      <c r="UEQ1392" s="178"/>
      <c r="UER1392" s="213"/>
      <c r="UES1392" s="178"/>
      <c r="UET1392" s="213"/>
      <c r="UEU1392" s="178"/>
      <c r="UEV1392" s="213"/>
      <c r="UEW1392" s="214"/>
      <c r="UEX1392" s="215"/>
      <c r="UEY1392" s="216"/>
      <c r="UEZ1392" s="105"/>
      <c r="UFA1392" s="178"/>
      <c r="UFB1392" s="178"/>
      <c r="UFC1392" s="213"/>
      <c r="UFD1392" s="178"/>
      <c r="UFE1392" s="213"/>
      <c r="UFF1392" s="178"/>
      <c r="UFG1392" s="213"/>
      <c r="UFH1392" s="178"/>
      <c r="UFI1392" s="213"/>
      <c r="UFJ1392" s="214"/>
      <c r="UFK1392" s="215"/>
      <c r="UFL1392" s="216"/>
      <c r="UFM1392" s="105"/>
      <c r="UFN1392" s="178"/>
      <c r="UFO1392" s="178"/>
      <c r="UFP1392" s="213"/>
      <c r="UFQ1392" s="178"/>
      <c r="UFR1392" s="213"/>
      <c r="UFS1392" s="178"/>
      <c r="UFT1392" s="213"/>
      <c r="UFU1392" s="178"/>
      <c r="UFV1392" s="213"/>
      <c r="UFW1392" s="214"/>
      <c r="UFX1392" s="215"/>
      <c r="UFY1392" s="216"/>
      <c r="UFZ1392" s="105"/>
      <c r="UGA1392" s="178"/>
      <c r="UGB1392" s="178"/>
      <c r="UGC1392" s="213"/>
      <c r="UGD1392" s="178"/>
      <c r="UGE1392" s="213"/>
      <c r="UGF1392" s="178"/>
      <c r="UGG1392" s="213"/>
      <c r="UGH1392" s="178"/>
      <c r="UGI1392" s="213"/>
      <c r="UGJ1392" s="214"/>
      <c r="UGK1392" s="215"/>
      <c r="UGL1392" s="216"/>
      <c r="UGM1392" s="105"/>
      <c r="UGN1392" s="178"/>
      <c r="UGO1392" s="178"/>
      <c r="UGP1392" s="213"/>
      <c r="UGQ1392" s="178"/>
      <c r="UGR1392" s="213"/>
      <c r="UGS1392" s="178"/>
      <c r="UGT1392" s="213"/>
      <c r="UGU1392" s="178"/>
      <c r="UGV1392" s="213"/>
      <c r="UGW1392" s="214"/>
      <c r="UGX1392" s="215"/>
      <c r="UGY1392" s="216"/>
      <c r="UGZ1392" s="105"/>
      <c r="UHA1392" s="178"/>
      <c r="UHB1392" s="178"/>
      <c r="UHC1392" s="213"/>
      <c r="UHD1392" s="178"/>
      <c r="UHE1392" s="213"/>
      <c r="UHF1392" s="178"/>
      <c r="UHG1392" s="213"/>
      <c r="UHH1392" s="178"/>
      <c r="UHI1392" s="213"/>
      <c r="UHJ1392" s="214"/>
      <c r="UHK1392" s="215"/>
      <c r="UHL1392" s="216"/>
      <c r="UHM1392" s="105"/>
      <c r="UHN1392" s="178"/>
      <c r="UHO1392" s="178"/>
      <c r="UHP1392" s="213"/>
      <c r="UHQ1392" s="178"/>
      <c r="UHR1392" s="213"/>
      <c r="UHS1392" s="178"/>
      <c r="UHT1392" s="213"/>
      <c r="UHU1392" s="178"/>
      <c r="UHV1392" s="213"/>
      <c r="UHW1392" s="214"/>
      <c r="UHX1392" s="215"/>
      <c r="UHY1392" s="216"/>
      <c r="UHZ1392" s="105"/>
      <c r="UIA1392" s="178"/>
      <c r="UIB1392" s="178"/>
      <c r="UIC1392" s="213"/>
      <c r="UID1392" s="178"/>
      <c r="UIE1392" s="213"/>
      <c r="UIF1392" s="178"/>
      <c r="UIG1392" s="213"/>
      <c r="UIH1392" s="178"/>
      <c r="UII1392" s="213"/>
      <c r="UIJ1392" s="214"/>
      <c r="UIK1392" s="215"/>
      <c r="UIL1392" s="216"/>
      <c r="UIM1392" s="105"/>
      <c r="UIN1392" s="178"/>
      <c r="UIO1392" s="178"/>
      <c r="UIP1392" s="213"/>
      <c r="UIQ1392" s="178"/>
      <c r="UIR1392" s="213"/>
      <c r="UIS1392" s="178"/>
      <c r="UIT1392" s="213"/>
      <c r="UIU1392" s="178"/>
      <c r="UIV1392" s="213"/>
      <c r="UIW1392" s="214"/>
      <c r="UIX1392" s="215"/>
      <c r="UIY1392" s="216"/>
      <c r="UIZ1392" s="105"/>
      <c r="UJA1392" s="178"/>
      <c r="UJB1392" s="178"/>
      <c r="UJC1392" s="213"/>
      <c r="UJD1392" s="178"/>
      <c r="UJE1392" s="213"/>
      <c r="UJF1392" s="178"/>
      <c r="UJG1392" s="213"/>
      <c r="UJH1392" s="178"/>
      <c r="UJI1392" s="213"/>
      <c r="UJJ1392" s="214"/>
      <c r="UJK1392" s="215"/>
      <c r="UJL1392" s="216"/>
      <c r="UJM1392" s="105"/>
      <c r="UJN1392" s="178"/>
      <c r="UJO1392" s="178"/>
      <c r="UJP1392" s="213"/>
      <c r="UJQ1392" s="178"/>
      <c r="UJR1392" s="213"/>
      <c r="UJS1392" s="178"/>
      <c r="UJT1392" s="213"/>
      <c r="UJU1392" s="178"/>
      <c r="UJV1392" s="213"/>
      <c r="UJW1392" s="214"/>
      <c r="UJX1392" s="215"/>
      <c r="UJY1392" s="216"/>
      <c r="UJZ1392" s="105"/>
      <c r="UKA1392" s="178"/>
      <c r="UKB1392" s="178"/>
      <c r="UKC1392" s="213"/>
      <c r="UKD1392" s="178"/>
      <c r="UKE1392" s="213"/>
      <c r="UKF1392" s="178"/>
      <c r="UKG1392" s="213"/>
      <c r="UKH1392" s="178"/>
      <c r="UKI1392" s="213"/>
      <c r="UKJ1392" s="214"/>
      <c r="UKK1392" s="215"/>
      <c r="UKL1392" s="216"/>
      <c r="UKM1392" s="105"/>
      <c r="UKN1392" s="178"/>
      <c r="UKO1392" s="178"/>
      <c r="UKP1392" s="213"/>
      <c r="UKQ1392" s="178"/>
      <c r="UKR1392" s="213"/>
      <c r="UKS1392" s="178"/>
      <c r="UKT1392" s="213"/>
      <c r="UKU1392" s="178"/>
      <c r="UKV1392" s="213"/>
      <c r="UKW1392" s="214"/>
      <c r="UKX1392" s="215"/>
      <c r="UKY1392" s="216"/>
      <c r="UKZ1392" s="105"/>
      <c r="ULA1392" s="178"/>
      <c r="ULB1392" s="178"/>
      <c r="ULC1392" s="213"/>
      <c r="ULD1392" s="178"/>
      <c r="ULE1392" s="213"/>
      <c r="ULF1392" s="178"/>
      <c r="ULG1392" s="213"/>
      <c r="ULH1392" s="178"/>
      <c r="ULI1392" s="213"/>
      <c r="ULJ1392" s="214"/>
      <c r="ULK1392" s="215"/>
      <c r="ULL1392" s="216"/>
      <c r="ULM1392" s="105"/>
      <c r="ULN1392" s="178"/>
      <c r="ULO1392" s="178"/>
      <c r="ULP1392" s="213"/>
      <c r="ULQ1392" s="178"/>
      <c r="ULR1392" s="213"/>
      <c r="ULS1392" s="178"/>
      <c r="ULT1392" s="213"/>
      <c r="ULU1392" s="178"/>
      <c r="ULV1392" s="213"/>
      <c r="ULW1392" s="214"/>
      <c r="ULX1392" s="215"/>
      <c r="ULY1392" s="216"/>
      <c r="ULZ1392" s="105"/>
      <c r="UMA1392" s="178"/>
      <c r="UMB1392" s="178"/>
      <c r="UMC1392" s="213"/>
      <c r="UMD1392" s="178"/>
      <c r="UME1392" s="213"/>
      <c r="UMF1392" s="178"/>
      <c r="UMG1392" s="213"/>
      <c r="UMH1392" s="178"/>
      <c r="UMI1392" s="213"/>
      <c r="UMJ1392" s="214"/>
      <c r="UMK1392" s="215"/>
      <c r="UML1392" s="216"/>
      <c r="UMM1392" s="105"/>
      <c r="UMN1392" s="178"/>
      <c r="UMO1392" s="178"/>
      <c r="UMP1392" s="213"/>
      <c r="UMQ1392" s="178"/>
      <c r="UMR1392" s="213"/>
      <c r="UMS1392" s="178"/>
      <c r="UMT1392" s="213"/>
      <c r="UMU1392" s="178"/>
      <c r="UMV1392" s="213"/>
      <c r="UMW1392" s="214"/>
      <c r="UMX1392" s="215"/>
      <c r="UMY1392" s="216"/>
      <c r="UMZ1392" s="105"/>
      <c r="UNA1392" s="178"/>
      <c r="UNB1392" s="178"/>
      <c r="UNC1392" s="213"/>
      <c r="UND1392" s="178"/>
      <c r="UNE1392" s="213"/>
      <c r="UNF1392" s="178"/>
      <c r="UNG1392" s="213"/>
      <c r="UNH1392" s="178"/>
      <c r="UNI1392" s="213"/>
      <c r="UNJ1392" s="214"/>
      <c r="UNK1392" s="215"/>
      <c r="UNL1392" s="216"/>
      <c r="UNM1392" s="105"/>
      <c r="UNN1392" s="178"/>
      <c r="UNO1392" s="178"/>
      <c r="UNP1392" s="213"/>
      <c r="UNQ1392" s="178"/>
      <c r="UNR1392" s="213"/>
      <c r="UNS1392" s="178"/>
      <c r="UNT1392" s="213"/>
      <c r="UNU1392" s="178"/>
      <c r="UNV1392" s="213"/>
      <c r="UNW1392" s="214"/>
      <c r="UNX1392" s="215"/>
      <c r="UNY1392" s="216"/>
      <c r="UNZ1392" s="105"/>
      <c r="UOA1392" s="178"/>
      <c r="UOB1392" s="178"/>
      <c r="UOC1392" s="213"/>
      <c r="UOD1392" s="178"/>
      <c r="UOE1392" s="213"/>
      <c r="UOF1392" s="178"/>
      <c r="UOG1392" s="213"/>
      <c r="UOH1392" s="178"/>
      <c r="UOI1392" s="213"/>
      <c r="UOJ1392" s="214"/>
      <c r="UOK1392" s="215"/>
      <c r="UOL1392" s="216"/>
      <c r="UOM1392" s="105"/>
      <c r="UON1392" s="178"/>
      <c r="UOO1392" s="178"/>
      <c r="UOP1392" s="213"/>
      <c r="UOQ1392" s="178"/>
      <c r="UOR1392" s="213"/>
      <c r="UOS1392" s="178"/>
      <c r="UOT1392" s="213"/>
      <c r="UOU1392" s="178"/>
      <c r="UOV1392" s="213"/>
      <c r="UOW1392" s="214"/>
      <c r="UOX1392" s="215"/>
      <c r="UOY1392" s="216"/>
      <c r="UOZ1392" s="105"/>
      <c r="UPA1392" s="178"/>
      <c r="UPB1392" s="178"/>
      <c r="UPC1392" s="213"/>
      <c r="UPD1392" s="178"/>
      <c r="UPE1392" s="213"/>
      <c r="UPF1392" s="178"/>
      <c r="UPG1392" s="213"/>
      <c r="UPH1392" s="178"/>
      <c r="UPI1392" s="213"/>
      <c r="UPJ1392" s="214"/>
      <c r="UPK1392" s="215"/>
      <c r="UPL1392" s="216"/>
      <c r="UPM1392" s="105"/>
      <c r="UPN1392" s="178"/>
      <c r="UPO1392" s="178"/>
      <c r="UPP1392" s="213"/>
      <c r="UPQ1392" s="178"/>
      <c r="UPR1392" s="213"/>
      <c r="UPS1392" s="178"/>
      <c r="UPT1392" s="213"/>
      <c r="UPU1392" s="178"/>
      <c r="UPV1392" s="213"/>
      <c r="UPW1392" s="214"/>
      <c r="UPX1392" s="215"/>
      <c r="UPY1392" s="216"/>
      <c r="UPZ1392" s="105"/>
      <c r="UQA1392" s="178"/>
      <c r="UQB1392" s="178"/>
      <c r="UQC1392" s="213"/>
      <c r="UQD1392" s="178"/>
      <c r="UQE1392" s="213"/>
      <c r="UQF1392" s="178"/>
      <c r="UQG1392" s="213"/>
      <c r="UQH1392" s="178"/>
      <c r="UQI1392" s="213"/>
      <c r="UQJ1392" s="214"/>
      <c r="UQK1392" s="215"/>
      <c r="UQL1392" s="216"/>
      <c r="UQM1392" s="105"/>
      <c r="UQN1392" s="178"/>
      <c r="UQO1392" s="178"/>
      <c r="UQP1392" s="213"/>
      <c r="UQQ1392" s="178"/>
      <c r="UQR1392" s="213"/>
      <c r="UQS1392" s="178"/>
      <c r="UQT1392" s="213"/>
      <c r="UQU1392" s="178"/>
      <c r="UQV1392" s="213"/>
      <c r="UQW1392" s="214"/>
      <c r="UQX1392" s="215"/>
      <c r="UQY1392" s="216"/>
      <c r="UQZ1392" s="105"/>
      <c r="URA1392" s="178"/>
      <c r="URB1392" s="178"/>
      <c r="URC1392" s="213"/>
      <c r="URD1392" s="178"/>
      <c r="URE1392" s="213"/>
      <c r="URF1392" s="178"/>
      <c r="URG1392" s="213"/>
      <c r="URH1392" s="178"/>
      <c r="URI1392" s="213"/>
      <c r="URJ1392" s="214"/>
      <c r="URK1392" s="215"/>
      <c r="URL1392" s="216"/>
      <c r="URM1392" s="105"/>
      <c r="URN1392" s="178"/>
      <c r="URO1392" s="178"/>
      <c r="URP1392" s="213"/>
      <c r="URQ1392" s="178"/>
      <c r="URR1392" s="213"/>
      <c r="URS1392" s="178"/>
      <c r="URT1392" s="213"/>
      <c r="URU1392" s="178"/>
      <c r="URV1392" s="213"/>
      <c r="URW1392" s="214"/>
      <c r="URX1392" s="215"/>
      <c r="URY1392" s="216"/>
      <c r="URZ1392" s="105"/>
      <c r="USA1392" s="178"/>
      <c r="USB1392" s="178"/>
      <c r="USC1392" s="213"/>
      <c r="USD1392" s="178"/>
      <c r="USE1392" s="213"/>
      <c r="USF1392" s="178"/>
      <c r="USG1392" s="213"/>
      <c r="USH1392" s="178"/>
      <c r="USI1392" s="213"/>
      <c r="USJ1392" s="214"/>
      <c r="USK1392" s="215"/>
      <c r="USL1392" s="216"/>
      <c r="USM1392" s="105"/>
      <c r="USN1392" s="178"/>
      <c r="USO1392" s="178"/>
      <c r="USP1392" s="213"/>
      <c r="USQ1392" s="178"/>
      <c r="USR1392" s="213"/>
      <c r="USS1392" s="178"/>
      <c r="UST1392" s="213"/>
      <c r="USU1392" s="178"/>
      <c r="USV1392" s="213"/>
      <c r="USW1392" s="214"/>
      <c r="USX1392" s="215"/>
      <c r="USY1392" s="216"/>
      <c r="USZ1392" s="105"/>
      <c r="UTA1392" s="178"/>
      <c r="UTB1392" s="178"/>
      <c r="UTC1392" s="213"/>
      <c r="UTD1392" s="178"/>
      <c r="UTE1392" s="213"/>
      <c r="UTF1392" s="178"/>
      <c r="UTG1392" s="213"/>
      <c r="UTH1392" s="178"/>
      <c r="UTI1392" s="213"/>
      <c r="UTJ1392" s="214"/>
      <c r="UTK1392" s="215"/>
      <c r="UTL1392" s="216"/>
      <c r="UTM1392" s="105"/>
      <c r="UTN1392" s="178"/>
      <c r="UTO1392" s="178"/>
      <c r="UTP1392" s="213"/>
      <c r="UTQ1392" s="178"/>
      <c r="UTR1392" s="213"/>
      <c r="UTS1392" s="178"/>
      <c r="UTT1392" s="213"/>
      <c r="UTU1392" s="178"/>
      <c r="UTV1392" s="213"/>
      <c r="UTW1392" s="214"/>
      <c r="UTX1392" s="215"/>
      <c r="UTY1392" s="216"/>
      <c r="UTZ1392" s="105"/>
      <c r="UUA1392" s="178"/>
      <c r="UUB1392" s="178"/>
      <c r="UUC1392" s="213"/>
      <c r="UUD1392" s="178"/>
      <c r="UUE1392" s="213"/>
      <c r="UUF1392" s="178"/>
      <c r="UUG1392" s="213"/>
      <c r="UUH1392" s="178"/>
      <c r="UUI1392" s="213"/>
      <c r="UUJ1392" s="214"/>
      <c r="UUK1392" s="215"/>
      <c r="UUL1392" s="216"/>
      <c r="UUM1392" s="105"/>
      <c r="UUN1392" s="178"/>
      <c r="UUO1392" s="178"/>
      <c r="UUP1392" s="213"/>
      <c r="UUQ1392" s="178"/>
      <c r="UUR1392" s="213"/>
      <c r="UUS1392" s="178"/>
      <c r="UUT1392" s="213"/>
      <c r="UUU1392" s="178"/>
      <c r="UUV1392" s="213"/>
      <c r="UUW1392" s="214"/>
      <c r="UUX1392" s="215"/>
      <c r="UUY1392" s="216"/>
      <c r="UUZ1392" s="105"/>
      <c r="UVA1392" s="178"/>
      <c r="UVB1392" s="178"/>
      <c r="UVC1392" s="213"/>
      <c r="UVD1392" s="178"/>
      <c r="UVE1392" s="213"/>
      <c r="UVF1392" s="178"/>
      <c r="UVG1392" s="213"/>
      <c r="UVH1392" s="178"/>
      <c r="UVI1392" s="213"/>
      <c r="UVJ1392" s="214"/>
      <c r="UVK1392" s="215"/>
      <c r="UVL1392" s="216"/>
      <c r="UVM1392" s="105"/>
      <c r="UVN1392" s="178"/>
      <c r="UVO1392" s="178"/>
      <c r="UVP1392" s="213"/>
      <c r="UVQ1392" s="178"/>
      <c r="UVR1392" s="213"/>
      <c r="UVS1392" s="178"/>
      <c r="UVT1392" s="213"/>
      <c r="UVU1392" s="178"/>
      <c r="UVV1392" s="213"/>
      <c r="UVW1392" s="214"/>
      <c r="UVX1392" s="215"/>
      <c r="UVY1392" s="216"/>
      <c r="UVZ1392" s="105"/>
      <c r="UWA1392" s="178"/>
      <c r="UWB1392" s="178"/>
      <c r="UWC1392" s="213"/>
      <c r="UWD1392" s="178"/>
      <c r="UWE1392" s="213"/>
      <c r="UWF1392" s="178"/>
      <c r="UWG1392" s="213"/>
      <c r="UWH1392" s="178"/>
      <c r="UWI1392" s="213"/>
      <c r="UWJ1392" s="214"/>
      <c r="UWK1392" s="215"/>
      <c r="UWL1392" s="216"/>
      <c r="UWM1392" s="105"/>
      <c r="UWN1392" s="178"/>
      <c r="UWO1392" s="178"/>
      <c r="UWP1392" s="213"/>
      <c r="UWQ1392" s="178"/>
      <c r="UWR1392" s="213"/>
      <c r="UWS1392" s="178"/>
      <c r="UWT1392" s="213"/>
      <c r="UWU1392" s="178"/>
      <c r="UWV1392" s="213"/>
      <c r="UWW1392" s="214"/>
      <c r="UWX1392" s="215"/>
      <c r="UWY1392" s="216"/>
      <c r="UWZ1392" s="105"/>
      <c r="UXA1392" s="178"/>
      <c r="UXB1392" s="178"/>
      <c r="UXC1392" s="213"/>
      <c r="UXD1392" s="178"/>
      <c r="UXE1392" s="213"/>
      <c r="UXF1392" s="178"/>
      <c r="UXG1392" s="213"/>
      <c r="UXH1392" s="178"/>
      <c r="UXI1392" s="213"/>
      <c r="UXJ1392" s="214"/>
      <c r="UXK1392" s="215"/>
      <c r="UXL1392" s="216"/>
      <c r="UXM1392" s="105"/>
      <c r="UXN1392" s="178"/>
      <c r="UXO1392" s="178"/>
      <c r="UXP1392" s="213"/>
      <c r="UXQ1392" s="178"/>
      <c r="UXR1392" s="213"/>
      <c r="UXS1392" s="178"/>
      <c r="UXT1392" s="213"/>
      <c r="UXU1392" s="178"/>
      <c r="UXV1392" s="213"/>
      <c r="UXW1392" s="214"/>
      <c r="UXX1392" s="215"/>
      <c r="UXY1392" s="216"/>
      <c r="UXZ1392" s="105"/>
      <c r="UYA1392" s="178"/>
      <c r="UYB1392" s="178"/>
      <c r="UYC1392" s="213"/>
      <c r="UYD1392" s="178"/>
      <c r="UYE1392" s="213"/>
      <c r="UYF1392" s="178"/>
      <c r="UYG1392" s="213"/>
      <c r="UYH1392" s="178"/>
      <c r="UYI1392" s="213"/>
      <c r="UYJ1392" s="214"/>
      <c r="UYK1392" s="215"/>
      <c r="UYL1392" s="216"/>
      <c r="UYM1392" s="105"/>
      <c r="UYN1392" s="178"/>
      <c r="UYO1392" s="178"/>
      <c r="UYP1392" s="213"/>
      <c r="UYQ1392" s="178"/>
      <c r="UYR1392" s="213"/>
      <c r="UYS1392" s="178"/>
      <c r="UYT1392" s="213"/>
      <c r="UYU1392" s="178"/>
      <c r="UYV1392" s="213"/>
      <c r="UYW1392" s="214"/>
      <c r="UYX1392" s="215"/>
      <c r="UYY1392" s="216"/>
      <c r="UYZ1392" s="105"/>
      <c r="UZA1392" s="178"/>
      <c r="UZB1392" s="178"/>
      <c r="UZC1392" s="213"/>
      <c r="UZD1392" s="178"/>
      <c r="UZE1392" s="213"/>
      <c r="UZF1392" s="178"/>
      <c r="UZG1392" s="213"/>
      <c r="UZH1392" s="178"/>
      <c r="UZI1392" s="213"/>
      <c r="UZJ1392" s="214"/>
      <c r="UZK1392" s="215"/>
      <c r="UZL1392" s="216"/>
      <c r="UZM1392" s="105"/>
      <c r="UZN1392" s="178"/>
      <c r="UZO1392" s="178"/>
      <c r="UZP1392" s="213"/>
      <c r="UZQ1392" s="178"/>
      <c r="UZR1392" s="213"/>
      <c r="UZS1392" s="178"/>
      <c r="UZT1392" s="213"/>
      <c r="UZU1392" s="178"/>
      <c r="UZV1392" s="213"/>
      <c r="UZW1392" s="214"/>
      <c r="UZX1392" s="215"/>
      <c r="UZY1392" s="216"/>
      <c r="UZZ1392" s="105"/>
      <c r="VAA1392" s="178"/>
      <c r="VAB1392" s="178"/>
      <c r="VAC1392" s="213"/>
      <c r="VAD1392" s="178"/>
      <c r="VAE1392" s="213"/>
      <c r="VAF1392" s="178"/>
      <c r="VAG1392" s="213"/>
      <c r="VAH1392" s="178"/>
      <c r="VAI1392" s="213"/>
      <c r="VAJ1392" s="214"/>
      <c r="VAK1392" s="215"/>
      <c r="VAL1392" s="216"/>
      <c r="VAM1392" s="105"/>
      <c r="VAN1392" s="178"/>
      <c r="VAO1392" s="178"/>
      <c r="VAP1392" s="213"/>
      <c r="VAQ1392" s="178"/>
      <c r="VAR1392" s="213"/>
      <c r="VAS1392" s="178"/>
      <c r="VAT1392" s="213"/>
      <c r="VAU1392" s="178"/>
      <c r="VAV1392" s="213"/>
      <c r="VAW1392" s="214"/>
      <c r="VAX1392" s="215"/>
      <c r="VAY1392" s="216"/>
      <c r="VAZ1392" s="105"/>
      <c r="VBA1392" s="178"/>
      <c r="VBB1392" s="178"/>
      <c r="VBC1392" s="213"/>
      <c r="VBD1392" s="178"/>
      <c r="VBE1392" s="213"/>
      <c r="VBF1392" s="178"/>
      <c r="VBG1392" s="213"/>
      <c r="VBH1392" s="178"/>
      <c r="VBI1392" s="213"/>
      <c r="VBJ1392" s="214"/>
      <c r="VBK1392" s="215"/>
      <c r="VBL1392" s="216"/>
      <c r="VBM1392" s="105"/>
      <c r="VBN1392" s="178"/>
      <c r="VBO1392" s="178"/>
      <c r="VBP1392" s="213"/>
      <c r="VBQ1392" s="178"/>
      <c r="VBR1392" s="213"/>
      <c r="VBS1392" s="178"/>
      <c r="VBT1392" s="213"/>
      <c r="VBU1392" s="178"/>
      <c r="VBV1392" s="213"/>
      <c r="VBW1392" s="214"/>
      <c r="VBX1392" s="215"/>
      <c r="VBY1392" s="216"/>
      <c r="VBZ1392" s="105"/>
      <c r="VCA1392" s="178"/>
      <c r="VCB1392" s="178"/>
      <c r="VCC1392" s="213"/>
      <c r="VCD1392" s="178"/>
      <c r="VCE1392" s="213"/>
      <c r="VCF1392" s="178"/>
      <c r="VCG1392" s="213"/>
      <c r="VCH1392" s="178"/>
      <c r="VCI1392" s="213"/>
      <c r="VCJ1392" s="214"/>
      <c r="VCK1392" s="215"/>
      <c r="VCL1392" s="216"/>
      <c r="VCM1392" s="105"/>
      <c r="VCN1392" s="178"/>
      <c r="VCO1392" s="178"/>
      <c r="VCP1392" s="213"/>
      <c r="VCQ1392" s="178"/>
      <c r="VCR1392" s="213"/>
      <c r="VCS1392" s="178"/>
      <c r="VCT1392" s="213"/>
      <c r="VCU1392" s="178"/>
      <c r="VCV1392" s="213"/>
      <c r="VCW1392" s="214"/>
      <c r="VCX1392" s="215"/>
      <c r="VCY1392" s="216"/>
      <c r="VCZ1392" s="105"/>
      <c r="VDA1392" s="178"/>
      <c r="VDB1392" s="178"/>
      <c r="VDC1392" s="213"/>
      <c r="VDD1392" s="178"/>
      <c r="VDE1392" s="213"/>
      <c r="VDF1392" s="178"/>
      <c r="VDG1392" s="213"/>
      <c r="VDH1392" s="178"/>
      <c r="VDI1392" s="213"/>
      <c r="VDJ1392" s="214"/>
      <c r="VDK1392" s="215"/>
      <c r="VDL1392" s="216"/>
      <c r="VDM1392" s="105"/>
      <c r="VDN1392" s="178"/>
      <c r="VDO1392" s="178"/>
      <c r="VDP1392" s="213"/>
      <c r="VDQ1392" s="178"/>
      <c r="VDR1392" s="213"/>
      <c r="VDS1392" s="178"/>
      <c r="VDT1392" s="213"/>
      <c r="VDU1392" s="178"/>
      <c r="VDV1392" s="213"/>
      <c r="VDW1392" s="214"/>
      <c r="VDX1392" s="215"/>
      <c r="VDY1392" s="216"/>
      <c r="VDZ1392" s="105"/>
      <c r="VEA1392" s="178"/>
      <c r="VEB1392" s="178"/>
      <c r="VEC1392" s="213"/>
      <c r="VED1392" s="178"/>
      <c r="VEE1392" s="213"/>
      <c r="VEF1392" s="178"/>
      <c r="VEG1392" s="213"/>
      <c r="VEH1392" s="178"/>
      <c r="VEI1392" s="213"/>
      <c r="VEJ1392" s="214"/>
      <c r="VEK1392" s="215"/>
      <c r="VEL1392" s="216"/>
      <c r="VEM1392" s="105"/>
      <c r="VEN1392" s="178"/>
      <c r="VEO1392" s="178"/>
      <c r="VEP1392" s="213"/>
      <c r="VEQ1392" s="178"/>
      <c r="VER1392" s="213"/>
      <c r="VES1392" s="178"/>
      <c r="VET1392" s="213"/>
      <c r="VEU1392" s="178"/>
      <c r="VEV1392" s="213"/>
      <c r="VEW1392" s="214"/>
      <c r="VEX1392" s="215"/>
      <c r="VEY1392" s="216"/>
      <c r="VEZ1392" s="105"/>
      <c r="VFA1392" s="178"/>
      <c r="VFB1392" s="178"/>
      <c r="VFC1392" s="213"/>
      <c r="VFD1392" s="178"/>
      <c r="VFE1392" s="213"/>
      <c r="VFF1392" s="178"/>
      <c r="VFG1392" s="213"/>
      <c r="VFH1392" s="178"/>
      <c r="VFI1392" s="213"/>
      <c r="VFJ1392" s="214"/>
      <c r="VFK1392" s="215"/>
      <c r="VFL1392" s="216"/>
      <c r="VFM1392" s="105"/>
      <c r="VFN1392" s="178"/>
      <c r="VFO1392" s="178"/>
      <c r="VFP1392" s="213"/>
      <c r="VFQ1392" s="178"/>
      <c r="VFR1392" s="213"/>
      <c r="VFS1392" s="178"/>
      <c r="VFT1392" s="213"/>
      <c r="VFU1392" s="178"/>
      <c r="VFV1392" s="213"/>
      <c r="VFW1392" s="214"/>
      <c r="VFX1392" s="215"/>
      <c r="VFY1392" s="216"/>
      <c r="VFZ1392" s="105"/>
      <c r="VGA1392" s="178"/>
      <c r="VGB1392" s="178"/>
      <c r="VGC1392" s="213"/>
      <c r="VGD1392" s="178"/>
      <c r="VGE1392" s="213"/>
      <c r="VGF1392" s="178"/>
      <c r="VGG1392" s="213"/>
      <c r="VGH1392" s="178"/>
      <c r="VGI1392" s="213"/>
      <c r="VGJ1392" s="214"/>
      <c r="VGK1392" s="215"/>
      <c r="VGL1392" s="216"/>
      <c r="VGM1392" s="105"/>
      <c r="VGN1392" s="178"/>
      <c r="VGO1392" s="178"/>
      <c r="VGP1392" s="213"/>
      <c r="VGQ1392" s="178"/>
      <c r="VGR1392" s="213"/>
      <c r="VGS1392" s="178"/>
      <c r="VGT1392" s="213"/>
      <c r="VGU1392" s="178"/>
      <c r="VGV1392" s="213"/>
      <c r="VGW1392" s="214"/>
      <c r="VGX1392" s="215"/>
      <c r="VGY1392" s="216"/>
      <c r="VGZ1392" s="105"/>
      <c r="VHA1392" s="178"/>
      <c r="VHB1392" s="178"/>
      <c r="VHC1392" s="213"/>
      <c r="VHD1392" s="178"/>
      <c r="VHE1392" s="213"/>
      <c r="VHF1392" s="178"/>
      <c r="VHG1392" s="213"/>
      <c r="VHH1392" s="178"/>
      <c r="VHI1392" s="213"/>
      <c r="VHJ1392" s="214"/>
      <c r="VHK1392" s="215"/>
      <c r="VHL1392" s="216"/>
      <c r="VHM1392" s="105"/>
      <c r="VHN1392" s="178"/>
      <c r="VHO1392" s="178"/>
      <c r="VHP1392" s="213"/>
      <c r="VHQ1392" s="178"/>
      <c r="VHR1392" s="213"/>
      <c r="VHS1392" s="178"/>
      <c r="VHT1392" s="213"/>
      <c r="VHU1392" s="178"/>
      <c r="VHV1392" s="213"/>
      <c r="VHW1392" s="214"/>
      <c r="VHX1392" s="215"/>
      <c r="VHY1392" s="216"/>
      <c r="VHZ1392" s="105"/>
      <c r="VIA1392" s="178"/>
      <c r="VIB1392" s="178"/>
      <c r="VIC1392" s="213"/>
      <c r="VID1392" s="178"/>
      <c r="VIE1392" s="213"/>
      <c r="VIF1392" s="178"/>
      <c r="VIG1392" s="213"/>
      <c r="VIH1392" s="178"/>
      <c r="VII1392" s="213"/>
      <c r="VIJ1392" s="214"/>
      <c r="VIK1392" s="215"/>
      <c r="VIL1392" s="216"/>
      <c r="VIM1392" s="105"/>
      <c r="VIN1392" s="178"/>
      <c r="VIO1392" s="178"/>
      <c r="VIP1392" s="213"/>
      <c r="VIQ1392" s="178"/>
      <c r="VIR1392" s="213"/>
      <c r="VIS1392" s="178"/>
      <c r="VIT1392" s="213"/>
      <c r="VIU1392" s="178"/>
      <c r="VIV1392" s="213"/>
      <c r="VIW1392" s="214"/>
      <c r="VIX1392" s="215"/>
      <c r="VIY1392" s="216"/>
      <c r="VIZ1392" s="105"/>
      <c r="VJA1392" s="178"/>
      <c r="VJB1392" s="178"/>
      <c r="VJC1392" s="213"/>
      <c r="VJD1392" s="178"/>
      <c r="VJE1392" s="213"/>
      <c r="VJF1392" s="178"/>
      <c r="VJG1392" s="213"/>
      <c r="VJH1392" s="178"/>
      <c r="VJI1392" s="213"/>
      <c r="VJJ1392" s="214"/>
      <c r="VJK1392" s="215"/>
      <c r="VJL1392" s="216"/>
      <c r="VJM1392" s="105"/>
      <c r="VJN1392" s="178"/>
      <c r="VJO1392" s="178"/>
      <c r="VJP1392" s="213"/>
      <c r="VJQ1392" s="178"/>
      <c r="VJR1392" s="213"/>
      <c r="VJS1392" s="178"/>
      <c r="VJT1392" s="213"/>
      <c r="VJU1392" s="178"/>
      <c r="VJV1392" s="213"/>
      <c r="VJW1392" s="214"/>
      <c r="VJX1392" s="215"/>
      <c r="VJY1392" s="216"/>
      <c r="VJZ1392" s="105"/>
      <c r="VKA1392" s="178"/>
      <c r="VKB1392" s="178"/>
      <c r="VKC1392" s="213"/>
      <c r="VKD1392" s="178"/>
      <c r="VKE1392" s="213"/>
      <c r="VKF1392" s="178"/>
      <c r="VKG1392" s="213"/>
      <c r="VKH1392" s="178"/>
      <c r="VKI1392" s="213"/>
      <c r="VKJ1392" s="214"/>
      <c r="VKK1392" s="215"/>
      <c r="VKL1392" s="216"/>
      <c r="VKM1392" s="105"/>
      <c r="VKN1392" s="178"/>
      <c r="VKO1392" s="178"/>
      <c r="VKP1392" s="213"/>
      <c r="VKQ1392" s="178"/>
      <c r="VKR1392" s="213"/>
      <c r="VKS1392" s="178"/>
      <c r="VKT1392" s="213"/>
      <c r="VKU1392" s="178"/>
      <c r="VKV1392" s="213"/>
      <c r="VKW1392" s="214"/>
      <c r="VKX1392" s="215"/>
      <c r="VKY1392" s="216"/>
      <c r="VKZ1392" s="105"/>
      <c r="VLA1392" s="178"/>
      <c r="VLB1392" s="178"/>
      <c r="VLC1392" s="213"/>
      <c r="VLD1392" s="178"/>
      <c r="VLE1392" s="213"/>
      <c r="VLF1392" s="178"/>
      <c r="VLG1392" s="213"/>
      <c r="VLH1392" s="178"/>
      <c r="VLI1392" s="213"/>
      <c r="VLJ1392" s="214"/>
      <c r="VLK1392" s="215"/>
      <c r="VLL1392" s="216"/>
      <c r="VLM1392" s="105"/>
      <c r="VLN1392" s="178"/>
      <c r="VLO1392" s="178"/>
      <c r="VLP1392" s="213"/>
      <c r="VLQ1392" s="178"/>
      <c r="VLR1392" s="213"/>
      <c r="VLS1392" s="178"/>
      <c r="VLT1392" s="213"/>
      <c r="VLU1392" s="178"/>
      <c r="VLV1392" s="213"/>
      <c r="VLW1392" s="214"/>
      <c r="VLX1392" s="215"/>
      <c r="VLY1392" s="216"/>
      <c r="VLZ1392" s="105"/>
      <c r="VMA1392" s="178"/>
      <c r="VMB1392" s="178"/>
      <c r="VMC1392" s="213"/>
      <c r="VMD1392" s="178"/>
      <c r="VME1392" s="213"/>
      <c r="VMF1392" s="178"/>
      <c r="VMG1392" s="213"/>
      <c r="VMH1392" s="178"/>
      <c r="VMI1392" s="213"/>
      <c r="VMJ1392" s="214"/>
      <c r="VMK1392" s="215"/>
      <c r="VML1392" s="216"/>
      <c r="VMM1392" s="105"/>
      <c r="VMN1392" s="178"/>
      <c r="VMO1392" s="178"/>
      <c r="VMP1392" s="213"/>
      <c r="VMQ1392" s="178"/>
      <c r="VMR1392" s="213"/>
      <c r="VMS1392" s="178"/>
      <c r="VMT1392" s="213"/>
      <c r="VMU1392" s="178"/>
      <c r="VMV1392" s="213"/>
      <c r="VMW1392" s="214"/>
      <c r="VMX1392" s="215"/>
      <c r="VMY1392" s="216"/>
      <c r="VMZ1392" s="105"/>
      <c r="VNA1392" s="178"/>
      <c r="VNB1392" s="178"/>
      <c r="VNC1392" s="213"/>
      <c r="VND1392" s="178"/>
      <c r="VNE1392" s="213"/>
      <c r="VNF1392" s="178"/>
      <c r="VNG1392" s="213"/>
      <c r="VNH1392" s="178"/>
      <c r="VNI1392" s="213"/>
      <c r="VNJ1392" s="214"/>
      <c r="VNK1392" s="215"/>
      <c r="VNL1392" s="216"/>
      <c r="VNM1392" s="105"/>
      <c r="VNN1392" s="178"/>
      <c r="VNO1392" s="178"/>
      <c r="VNP1392" s="213"/>
      <c r="VNQ1392" s="178"/>
      <c r="VNR1392" s="213"/>
      <c r="VNS1392" s="178"/>
      <c r="VNT1392" s="213"/>
      <c r="VNU1392" s="178"/>
      <c r="VNV1392" s="213"/>
      <c r="VNW1392" s="214"/>
      <c r="VNX1392" s="215"/>
      <c r="VNY1392" s="216"/>
      <c r="VNZ1392" s="105"/>
      <c r="VOA1392" s="178"/>
      <c r="VOB1392" s="178"/>
      <c r="VOC1392" s="213"/>
      <c r="VOD1392" s="178"/>
      <c r="VOE1392" s="213"/>
      <c r="VOF1392" s="178"/>
      <c r="VOG1392" s="213"/>
      <c r="VOH1392" s="178"/>
      <c r="VOI1392" s="213"/>
      <c r="VOJ1392" s="214"/>
      <c r="VOK1392" s="215"/>
      <c r="VOL1392" s="216"/>
      <c r="VOM1392" s="105"/>
      <c r="VON1392" s="178"/>
      <c r="VOO1392" s="178"/>
      <c r="VOP1392" s="213"/>
      <c r="VOQ1392" s="178"/>
      <c r="VOR1392" s="213"/>
      <c r="VOS1392" s="178"/>
      <c r="VOT1392" s="213"/>
      <c r="VOU1392" s="178"/>
      <c r="VOV1392" s="213"/>
      <c r="VOW1392" s="214"/>
      <c r="VOX1392" s="215"/>
      <c r="VOY1392" s="216"/>
      <c r="VOZ1392" s="105"/>
      <c r="VPA1392" s="178"/>
      <c r="VPB1392" s="178"/>
      <c r="VPC1392" s="213"/>
      <c r="VPD1392" s="178"/>
      <c r="VPE1392" s="213"/>
      <c r="VPF1392" s="178"/>
      <c r="VPG1392" s="213"/>
      <c r="VPH1392" s="178"/>
      <c r="VPI1392" s="213"/>
      <c r="VPJ1392" s="214"/>
      <c r="VPK1392" s="215"/>
      <c r="VPL1392" s="216"/>
      <c r="VPM1392" s="105"/>
      <c r="VPN1392" s="178"/>
      <c r="VPO1392" s="178"/>
      <c r="VPP1392" s="213"/>
      <c r="VPQ1392" s="178"/>
      <c r="VPR1392" s="213"/>
      <c r="VPS1392" s="178"/>
      <c r="VPT1392" s="213"/>
      <c r="VPU1392" s="178"/>
      <c r="VPV1392" s="213"/>
      <c r="VPW1392" s="214"/>
      <c r="VPX1392" s="215"/>
      <c r="VPY1392" s="216"/>
      <c r="VPZ1392" s="105"/>
      <c r="VQA1392" s="178"/>
      <c r="VQB1392" s="178"/>
      <c r="VQC1392" s="213"/>
      <c r="VQD1392" s="178"/>
      <c r="VQE1392" s="213"/>
      <c r="VQF1392" s="178"/>
      <c r="VQG1392" s="213"/>
      <c r="VQH1392" s="178"/>
      <c r="VQI1392" s="213"/>
      <c r="VQJ1392" s="214"/>
      <c r="VQK1392" s="215"/>
      <c r="VQL1392" s="216"/>
      <c r="VQM1392" s="105"/>
      <c r="VQN1392" s="178"/>
      <c r="VQO1392" s="178"/>
      <c r="VQP1392" s="213"/>
      <c r="VQQ1392" s="178"/>
      <c r="VQR1392" s="213"/>
      <c r="VQS1392" s="178"/>
      <c r="VQT1392" s="213"/>
      <c r="VQU1392" s="178"/>
      <c r="VQV1392" s="213"/>
      <c r="VQW1392" s="214"/>
      <c r="VQX1392" s="215"/>
      <c r="VQY1392" s="216"/>
      <c r="VQZ1392" s="105"/>
      <c r="VRA1392" s="178"/>
      <c r="VRB1392" s="178"/>
      <c r="VRC1392" s="213"/>
      <c r="VRD1392" s="178"/>
      <c r="VRE1392" s="213"/>
      <c r="VRF1392" s="178"/>
      <c r="VRG1392" s="213"/>
      <c r="VRH1392" s="178"/>
      <c r="VRI1392" s="213"/>
      <c r="VRJ1392" s="214"/>
      <c r="VRK1392" s="215"/>
      <c r="VRL1392" s="216"/>
      <c r="VRM1392" s="105"/>
      <c r="VRN1392" s="178"/>
      <c r="VRO1392" s="178"/>
      <c r="VRP1392" s="213"/>
      <c r="VRQ1392" s="178"/>
      <c r="VRR1392" s="213"/>
      <c r="VRS1392" s="178"/>
      <c r="VRT1392" s="213"/>
      <c r="VRU1392" s="178"/>
      <c r="VRV1392" s="213"/>
      <c r="VRW1392" s="214"/>
      <c r="VRX1392" s="215"/>
      <c r="VRY1392" s="216"/>
      <c r="VRZ1392" s="105"/>
      <c r="VSA1392" s="178"/>
      <c r="VSB1392" s="178"/>
      <c r="VSC1392" s="213"/>
      <c r="VSD1392" s="178"/>
      <c r="VSE1392" s="213"/>
      <c r="VSF1392" s="178"/>
      <c r="VSG1392" s="213"/>
      <c r="VSH1392" s="178"/>
      <c r="VSI1392" s="213"/>
      <c r="VSJ1392" s="214"/>
      <c r="VSK1392" s="215"/>
      <c r="VSL1392" s="216"/>
      <c r="VSM1392" s="105"/>
      <c r="VSN1392" s="178"/>
      <c r="VSO1392" s="178"/>
      <c r="VSP1392" s="213"/>
      <c r="VSQ1392" s="178"/>
      <c r="VSR1392" s="213"/>
      <c r="VSS1392" s="178"/>
      <c r="VST1392" s="213"/>
      <c r="VSU1392" s="178"/>
      <c r="VSV1392" s="213"/>
      <c r="VSW1392" s="214"/>
      <c r="VSX1392" s="215"/>
      <c r="VSY1392" s="216"/>
      <c r="VSZ1392" s="105"/>
      <c r="VTA1392" s="178"/>
      <c r="VTB1392" s="178"/>
      <c r="VTC1392" s="213"/>
      <c r="VTD1392" s="178"/>
      <c r="VTE1392" s="213"/>
      <c r="VTF1392" s="178"/>
      <c r="VTG1392" s="213"/>
      <c r="VTH1392" s="178"/>
      <c r="VTI1392" s="213"/>
      <c r="VTJ1392" s="214"/>
      <c r="VTK1392" s="215"/>
      <c r="VTL1392" s="216"/>
      <c r="VTM1392" s="105"/>
      <c r="VTN1392" s="178"/>
      <c r="VTO1392" s="178"/>
      <c r="VTP1392" s="213"/>
      <c r="VTQ1392" s="178"/>
      <c r="VTR1392" s="213"/>
      <c r="VTS1392" s="178"/>
      <c r="VTT1392" s="213"/>
      <c r="VTU1392" s="178"/>
      <c r="VTV1392" s="213"/>
      <c r="VTW1392" s="214"/>
      <c r="VTX1392" s="215"/>
      <c r="VTY1392" s="216"/>
      <c r="VTZ1392" s="105"/>
      <c r="VUA1392" s="178"/>
      <c r="VUB1392" s="178"/>
      <c r="VUC1392" s="213"/>
      <c r="VUD1392" s="178"/>
      <c r="VUE1392" s="213"/>
      <c r="VUF1392" s="178"/>
      <c r="VUG1392" s="213"/>
      <c r="VUH1392" s="178"/>
      <c r="VUI1392" s="213"/>
      <c r="VUJ1392" s="214"/>
      <c r="VUK1392" s="215"/>
      <c r="VUL1392" s="216"/>
      <c r="VUM1392" s="105"/>
      <c r="VUN1392" s="178"/>
      <c r="VUO1392" s="178"/>
      <c r="VUP1392" s="213"/>
      <c r="VUQ1392" s="178"/>
      <c r="VUR1392" s="213"/>
      <c r="VUS1392" s="178"/>
      <c r="VUT1392" s="213"/>
      <c r="VUU1392" s="178"/>
      <c r="VUV1392" s="213"/>
      <c r="VUW1392" s="214"/>
      <c r="VUX1392" s="215"/>
      <c r="VUY1392" s="216"/>
      <c r="VUZ1392" s="105"/>
      <c r="VVA1392" s="178"/>
      <c r="VVB1392" s="178"/>
      <c r="VVC1392" s="213"/>
      <c r="VVD1392" s="178"/>
      <c r="VVE1392" s="213"/>
      <c r="VVF1392" s="178"/>
      <c r="VVG1392" s="213"/>
      <c r="VVH1392" s="178"/>
      <c r="VVI1392" s="213"/>
      <c r="VVJ1392" s="214"/>
      <c r="VVK1392" s="215"/>
      <c r="VVL1392" s="216"/>
      <c r="VVM1392" s="105"/>
      <c r="VVN1392" s="178"/>
      <c r="VVO1392" s="178"/>
      <c r="VVP1392" s="213"/>
      <c r="VVQ1392" s="178"/>
      <c r="VVR1392" s="213"/>
      <c r="VVS1392" s="178"/>
      <c r="VVT1392" s="213"/>
      <c r="VVU1392" s="178"/>
      <c r="VVV1392" s="213"/>
      <c r="VVW1392" s="214"/>
      <c r="VVX1392" s="215"/>
      <c r="VVY1392" s="216"/>
      <c r="VVZ1392" s="105"/>
      <c r="VWA1392" s="178"/>
      <c r="VWB1392" s="178"/>
      <c r="VWC1392" s="213"/>
      <c r="VWD1392" s="178"/>
      <c r="VWE1392" s="213"/>
      <c r="VWF1392" s="178"/>
      <c r="VWG1392" s="213"/>
      <c r="VWH1392" s="178"/>
      <c r="VWI1392" s="213"/>
      <c r="VWJ1392" s="214"/>
      <c r="VWK1392" s="215"/>
      <c r="VWL1392" s="216"/>
      <c r="VWM1392" s="105"/>
      <c r="VWN1392" s="178"/>
      <c r="VWO1392" s="178"/>
      <c r="VWP1392" s="213"/>
      <c r="VWQ1392" s="178"/>
      <c r="VWR1392" s="213"/>
      <c r="VWS1392" s="178"/>
      <c r="VWT1392" s="213"/>
      <c r="VWU1392" s="178"/>
      <c r="VWV1392" s="213"/>
      <c r="VWW1392" s="214"/>
      <c r="VWX1392" s="215"/>
      <c r="VWY1392" s="216"/>
      <c r="VWZ1392" s="105"/>
      <c r="VXA1392" s="178"/>
      <c r="VXB1392" s="178"/>
      <c r="VXC1392" s="213"/>
      <c r="VXD1392" s="178"/>
      <c r="VXE1392" s="213"/>
      <c r="VXF1392" s="178"/>
      <c r="VXG1392" s="213"/>
      <c r="VXH1392" s="178"/>
      <c r="VXI1392" s="213"/>
      <c r="VXJ1392" s="214"/>
      <c r="VXK1392" s="215"/>
      <c r="VXL1392" s="216"/>
      <c r="VXM1392" s="105"/>
      <c r="VXN1392" s="178"/>
      <c r="VXO1392" s="178"/>
      <c r="VXP1392" s="213"/>
      <c r="VXQ1392" s="178"/>
      <c r="VXR1392" s="213"/>
      <c r="VXS1392" s="178"/>
      <c r="VXT1392" s="213"/>
      <c r="VXU1392" s="178"/>
      <c r="VXV1392" s="213"/>
      <c r="VXW1392" s="214"/>
      <c r="VXX1392" s="215"/>
      <c r="VXY1392" s="216"/>
      <c r="VXZ1392" s="105"/>
      <c r="VYA1392" s="178"/>
      <c r="VYB1392" s="178"/>
      <c r="VYC1392" s="213"/>
      <c r="VYD1392" s="178"/>
      <c r="VYE1392" s="213"/>
      <c r="VYF1392" s="178"/>
      <c r="VYG1392" s="213"/>
      <c r="VYH1392" s="178"/>
      <c r="VYI1392" s="213"/>
      <c r="VYJ1392" s="214"/>
      <c r="VYK1392" s="215"/>
      <c r="VYL1392" s="216"/>
      <c r="VYM1392" s="105"/>
      <c r="VYN1392" s="178"/>
      <c r="VYO1392" s="178"/>
      <c r="VYP1392" s="213"/>
      <c r="VYQ1392" s="178"/>
      <c r="VYR1392" s="213"/>
      <c r="VYS1392" s="178"/>
      <c r="VYT1392" s="213"/>
      <c r="VYU1392" s="178"/>
      <c r="VYV1392" s="213"/>
      <c r="VYW1392" s="214"/>
      <c r="VYX1392" s="215"/>
      <c r="VYY1392" s="216"/>
      <c r="VYZ1392" s="105"/>
      <c r="VZA1392" s="178"/>
      <c r="VZB1392" s="178"/>
      <c r="VZC1392" s="213"/>
      <c r="VZD1392" s="178"/>
      <c r="VZE1392" s="213"/>
      <c r="VZF1392" s="178"/>
      <c r="VZG1392" s="213"/>
      <c r="VZH1392" s="178"/>
      <c r="VZI1392" s="213"/>
      <c r="VZJ1392" s="214"/>
      <c r="VZK1392" s="215"/>
      <c r="VZL1392" s="216"/>
      <c r="VZM1392" s="105"/>
      <c r="VZN1392" s="178"/>
      <c r="VZO1392" s="178"/>
      <c r="VZP1392" s="213"/>
      <c r="VZQ1392" s="178"/>
      <c r="VZR1392" s="213"/>
      <c r="VZS1392" s="178"/>
      <c r="VZT1392" s="213"/>
      <c r="VZU1392" s="178"/>
      <c r="VZV1392" s="213"/>
      <c r="VZW1392" s="214"/>
      <c r="VZX1392" s="215"/>
      <c r="VZY1392" s="216"/>
      <c r="VZZ1392" s="105"/>
      <c r="WAA1392" s="178"/>
      <c r="WAB1392" s="178"/>
      <c r="WAC1392" s="213"/>
      <c r="WAD1392" s="178"/>
      <c r="WAE1392" s="213"/>
      <c r="WAF1392" s="178"/>
      <c r="WAG1392" s="213"/>
      <c r="WAH1392" s="178"/>
      <c r="WAI1392" s="213"/>
      <c r="WAJ1392" s="214"/>
      <c r="WAK1392" s="215"/>
      <c r="WAL1392" s="216"/>
      <c r="WAM1392" s="105"/>
      <c r="WAN1392" s="178"/>
      <c r="WAO1392" s="178"/>
      <c r="WAP1392" s="213"/>
      <c r="WAQ1392" s="178"/>
      <c r="WAR1392" s="213"/>
      <c r="WAS1392" s="178"/>
      <c r="WAT1392" s="213"/>
      <c r="WAU1392" s="178"/>
      <c r="WAV1392" s="213"/>
      <c r="WAW1392" s="214"/>
      <c r="WAX1392" s="215"/>
      <c r="WAY1392" s="216"/>
      <c r="WAZ1392" s="105"/>
      <c r="WBA1392" s="178"/>
      <c r="WBB1392" s="178"/>
      <c r="WBC1392" s="213"/>
      <c r="WBD1392" s="178"/>
      <c r="WBE1392" s="213"/>
      <c r="WBF1392" s="178"/>
      <c r="WBG1392" s="213"/>
      <c r="WBH1392" s="178"/>
      <c r="WBI1392" s="213"/>
      <c r="WBJ1392" s="214"/>
      <c r="WBK1392" s="215"/>
      <c r="WBL1392" s="216"/>
      <c r="WBM1392" s="105"/>
      <c r="WBN1392" s="178"/>
      <c r="WBO1392" s="178"/>
      <c r="WBP1392" s="213"/>
      <c r="WBQ1392" s="178"/>
      <c r="WBR1392" s="213"/>
      <c r="WBS1392" s="178"/>
      <c r="WBT1392" s="213"/>
      <c r="WBU1392" s="178"/>
      <c r="WBV1392" s="213"/>
      <c r="WBW1392" s="214"/>
      <c r="WBX1392" s="215"/>
      <c r="WBY1392" s="216"/>
      <c r="WBZ1392" s="105"/>
      <c r="WCA1392" s="178"/>
      <c r="WCB1392" s="178"/>
      <c r="WCC1392" s="213"/>
      <c r="WCD1392" s="178"/>
      <c r="WCE1392" s="213"/>
      <c r="WCF1392" s="178"/>
      <c r="WCG1392" s="213"/>
      <c r="WCH1392" s="178"/>
      <c r="WCI1392" s="213"/>
      <c r="WCJ1392" s="214"/>
      <c r="WCK1392" s="215"/>
      <c r="WCL1392" s="216"/>
      <c r="WCM1392" s="105"/>
      <c r="WCN1392" s="178"/>
      <c r="WCO1392" s="178"/>
      <c r="WCP1392" s="213"/>
      <c r="WCQ1392" s="178"/>
      <c r="WCR1392" s="213"/>
      <c r="WCS1392" s="178"/>
      <c r="WCT1392" s="213"/>
      <c r="WCU1392" s="178"/>
      <c r="WCV1392" s="213"/>
      <c r="WCW1392" s="214"/>
      <c r="WCX1392" s="215"/>
      <c r="WCY1392" s="216"/>
      <c r="WCZ1392" s="105"/>
      <c r="WDA1392" s="178"/>
      <c r="WDB1392" s="178"/>
      <c r="WDC1392" s="213"/>
      <c r="WDD1392" s="178"/>
      <c r="WDE1392" s="213"/>
      <c r="WDF1392" s="178"/>
      <c r="WDG1392" s="213"/>
      <c r="WDH1392" s="178"/>
      <c r="WDI1392" s="213"/>
      <c r="WDJ1392" s="214"/>
      <c r="WDK1392" s="215"/>
      <c r="WDL1392" s="216"/>
      <c r="WDM1392" s="105"/>
      <c r="WDN1392" s="178"/>
      <c r="WDO1392" s="178"/>
      <c r="WDP1392" s="213"/>
      <c r="WDQ1392" s="178"/>
      <c r="WDR1392" s="213"/>
      <c r="WDS1392" s="178"/>
      <c r="WDT1392" s="213"/>
      <c r="WDU1392" s="178"/>
      <c r="WDV1392" s="213"/>
      <c r="WDW1392" s="214"/>
      <c r="WDX1392" s="215"/>
      <c r="WDY1392" s="216"/>
      <c r="WDZ1392" s="105"/>
      <c r="WEA1392" s="178"/>
      <c r="WEB1392" s="178"/>
      <c r="WEC1392" s="213"/>
      <c r="WED1392" s="178"/>
      <c r="WEE1392" s="213"/>
      <c r="WEF1392" s="178"/>
      <c r="WEG1392" s="213"/>
      <c r="WEH1392" s="178"/>
      <c r="WEI1392" s="213"/>
      <c r="WEJ1392" s="214"/>
      <c r="WEK1392" s="215"/>
      <c r="WEL1392" s="216"/>
      <c r="WEM1392" s="105"/>
      <c r="WEN1392" s="178"/>
      <c r="WEO1392" s="178"/>
      <c r="WEP1392" s="213"/>
      <c r="WEQ1392" s="178"/>
      <c r="WER1392" s="213"/>
      <c r="WES1392" s="178"/>
      <c r="WET1392" s="213"/>
      <c r="WEU1392" s="178"/>
      <c r="WEV1392" s="213"/>
      <c r="WEW1392" s="214"/>
      <c r="WEX1392" s="215"/>
      <c r="WEY1392" s="216"/>
      <c r="WEZ1392" s="105"/>
      <c r="WFA1392" s="178"/>
      <c r="WFB1392" s="178"/>
      <c r="WFC1392" s="213"/>
      <c r="WFD1392" s="178"/>
      <c r="WFE1392" s="213"/>
      <c r="WFF1392" s="178"/>
      <c r="WFG1392" s="213"/>
      <c r="WFH1392" s="178"/>
      <c r="WFI1392" s="213"/>
      <c r="WFJ1392" s="214"/>
      <c r="WFK1392" s="215"/>
      <c r="WFL1392" s="216"/>
      <c r="WFM1392" s="105"/>
      <c r="WFN1392" s="178"/>
      <c r="WFO1392" s="178"/>
      <c r="WFP1392" s="213"/>
      <c r="WFQ1392" s="178"/>
      <c r="WFR1392" s="213"/>
      <c r="WFS1392" s="178"/>
      <c r="WFT1392" s="213"/>
      <c r="WFU1392" s="178"/>
      <c r="WFV1392" s="213"/>
      <c r="WFW1392" s="214"/>
      <c r="WFX1392" s="215"/>
      <c r="WFY1392" s="216"/>
      <c r="WFZ1392" s="105"/>
      <c r="WGA1392" s="178"/>
      <c r="WGB1392" s="178"/>
      <c r="WGC1392" s="213"/>
      <c r="WGD1392" s="178"/>
      <c r="WGE1392" s="213"/>
      <c r="WGF1392" s="178"/>
      <c r="WGG1392" s="213"/>
      <c r="WGH1392" s="178"/>
      <c r="WGI1392" s="213"/>
      <c r="WGJ1392" s="214"/>
      <c r="WGK1392" s="215"/>
      <c r="WGL1392" s="216"/>
      <c r="WGM1392" s="105"/>
      <c r="WGN1392" s="178"/>
      <c r="WGO1392" s="178"/>
      <c r="WGP1392" s="213"/>
      <c r="WGQ1392" s="178"/>
      <c r="WGR1392" s="213"/>
      <c r="WGS1392" s="178"/>
      <c r="WGT1392" s="213"/>
      <c r="WGU1392" s="178"/>
      <c r="WGV1392" s="213"/>
      <c r="WGW1392" s="214"/>
      <c r="WGX1392" s="215"/>
      <c r="WGY1392" s="216"/>
      <c r="WGZ1392" s="105"/>
      <c r="WHA1392" s="178"/>
      <c r="WHB1392" s="178"/>
      <c r="WHC1392" s="213"/>
      <c r="WHD1392" s="178"/>
      <c r="WHE1392" s="213"/>
      <c r="WHF1392" s="178"/>
      <c r="WHG1392" s="213"/>
      <c r="WHH1392" s="178"/>
      <c r="WHI1392" s="213"/>
      <c r="WHJ1392" s="214"/>
      <c r="WHK1392" s="215"/>
      <c r="WHL1392" s="216"/>
      <c r="WHM1392" s="105"/>
      <c r="WHN1392" s="178"/>
      <c r="WHO1392" s="178"/>
      <c r="WHP1392" s="213"/>
      <c r="WHQ1392" s="178"/>
      <c r="WHR1392" s="213"/>
      <c r="WHS1392" s="178"/>
      <c r="WHT1392" s="213"/>
      <c r="WHU1392" s="178"/>
      <c r="WHV1392" s="213"/>
      <c r="WHW1392" s="214"/>
      <c r="WHX1392" s="215"/>
      <c r="WHY1392" s="216"/>
      <c r="WHZ1392" s="105"/>
      <c r="WIA1392" s="178"/>
      <c r="WIB1392" s="178"/>
      <c r="WIC1392" s="213"/>
      <c r="WID1392" s="178"/>
      <c r="WIE1392" s="213"/>
      <c r="WIF1392" s="178"/>
      <c r="WIG1392" s="213"/>
      <c r="WIH1392" s="178"/>
      <c r="WII1392" s="213"/>
      <c r="WIJ1392" s="214"/>
      <c r="WIK1392" s="215"/>
      <c r="WIL1392" s="216"/>
      <c r="WIM1392" s="105"/>
      <c r="WIN1392" s="178"/>
      <c r="WIO1392" s="178"/>
      <c r="WIP1392" s="213"/>
      <c r="WIQ1392" s="178"/>
      <c r="WIR1392" s="213"/>
      <c r="WIS1392" s="178"/>
      <c r="WIT1392" s="213"/>
      <c r="WIU1392" s="178"/>
      <c r="WIV1392" s="213"/>
      <c r="WIW1392" s="214"/>
      <c r="WIX1392" s="215"/>
      <c r="WIY1392" s="216"/>
      <c r="WIZ1392" s="105"/>
      <c r="WJA1392" s="178"/>
      <c r="WJB1392" s="178"/>
      <c r="WJC1392" s="213"/>
      <c r="WJD1392" s="178"/>
      <c r="WJE1392" s="213"/>
      <c r="WJF1392" s="178"/>
      <c r="WJG1392" s="213"/>
      <c r="WJH1392" s="178"/>
      <c r="WJI1392" s="213"/>
      <c r="WJJ1392" s="214"/>
      <c r="WJK1392" s="215"/>
      <c r="WJL1392" s="216"/>
      <c r="WJM1392" s="105"/>
      <c r="WJN1392" s="178"/>
      <c r="WJO1392" s="178"/>
      <c r="WJP1392" s="213"/>
      <c r="WJQ1392" s="178"/>
      <c r="WJR1392" s="213"/>
      <c r="WJS1392" s="178"/>
      <c r="WJT1392" s="213"/>
      <c r="WJU1392" s="178"/>
      <c r="WJV1392" s="213"/>
      <c r="WJW1392" s="214"/>
      <c r="WJX1392" s="215"/>
      <c r="WJY1392" s="216"/>
      <c r="WJZ1392" s="105"/>
      <c r="WKA1392" s="178"/>
      <c r="WKB1392" s="178"/>
      <c r="WKC1392" s="213"/>
      <c r="WKD1392" s="178"/>
      <c r="WKE1392" s="213"/>
      <c r="WKF1392" s="178"/>
      <c r="WKG1392" s="213"/>
      <c r="WKH1392" s="178"/>
      <c r="WKI1392" s="213"/>
      <c r="WKJ1392" s="214"/>
      <c r="WKK1392" s="215"/>
      <c r="WKL1392" s="216"/>
      <c r="WKM1392" s="105"/>
      <c r="WKN1392" s="178"/>
      <c r="WKO1392" s="178"/>
      <c r="WKP1392" s="213"/>
      <c r="WKQ1392" s="178"/>
      <c r="WKR1392" s="213"/>
      <c r="WKS1392" s="178"/>
      <c r="WKT1392" s="213"/>
      <c r="WKU1392" s="178"/>
      <c r="WKV1392" s="213"/>
      <c r="WKW1392" s="214"/>
      <c r="WKX1392" s="215"/>
      <c r="WKY1392" s="216"/>
      <c r="WKZ1392" s="105"/>
      <c r="WLA1392" s="178"/>
      <c r="WLB1392" s="178"/>
      <c r="WLC1392" s="213"/>
      <c r="WLD1392" s="178"/>
      <c r="WLE1392" s="213"/>
      <c r="WLF1392" s="178"/>
      <c r="WLG1392" s="213"/>
      <c r="WLH1392" s="178"/>
      <c r="WLI1392" s="213"/>
      <c r="WLJ1392" s="214"/>
      <c r="WLK1392" s="215"/>
      <c r="WLL1392" s="216"/>
      <c r="WLM1392" s="105"/>
      <c r="WLN1392" s="178"/>
      <c r="WLO1392" s="178"/>
      <c r="WLP1392" s="213"/>
      <c r="WLQ1392" s="178"/>
      <c r="WLR1392" s="213"/>
      <c r="WLS1392" s="178"/>
      <c r="WLT1392" s="213"/>
      <c r="WLU1392" s="178"/>
      <c r="WLV1392" s="213"/>
      <c r="WLW1392" s="214"/>
      <c r="WLX1392" s="215"/>
      <c r="WLY1392" s="216"/>
      <c r="WLZ1392" s="105"/>
      <c r="WMA1392" s="178"/>
      <c r="WMB1392" s="178"/>
      <c r="WMC1392" s="213"/>
      <c r="WMD1392" s="178"/>
      <c r="WME1392" s="213"/>
      <c r="WMF1392" s="178"/>
      <c r="WMG1392" s="213"/>
      <c r="WMH1392" s="178"/>
      <c r="WMI1392" s="213"/>
      <c r="WMJ1392" s="214"/>
      <c r="WMK1392" s="215"/>
      <c r="WML1392" s="216"/>
      <c r="WMM1392" s="105"/>
      <c r="WMN1392" s="178"/>
      <c r="WMO1392" s="178"/>
      <c r="WMP1392" s="213"/>
      <c r="WMQ1392" s="178"/>
      <c r="WMR1392" s="213"/>
      <c r="WMS1392" s="178"/>
      <c r="WMT1392" s="213"/>
      <c r="WMU1392" s="178"/>
      <c r="WMV1392" s="213"/>
      <c r="WMW1392" s="214"/>
      <c r="WMX1392" s="215"/>
      <c r="WMY1392" s="216"/>
      <c r="WMZ1392" s="105"/>
      <c r="WNA1392" s="178"/>
      <c r="WNB1392" s="178"/>
      <c r="WNC1392" s="213"/>
      <c r="WND1392" s="178"/>
      <c r="WNE1392" s="213"/>
      <c r="WNF1392" s="178"/>
      <c r="WNG1392" s="213"/>
      <c r="WNH1392" s="178"/>
      <c r="WNI1392" s="213"/>
      <c r="WNJ1392" s="214"/>
      <c r="WNK1392" s="215"/>
      <c r="WNL1392" s="216"/>
      <c r="WNM1392" s="105"/>
      <c r="WNN1392" s="178"/>
      <c r="WNO1392" s="178"/>
      <c r="WNP1392" s="213"/>
      <c r="WNQ1392" s="178"/>
      <c r="WNR1392" s="213"/>
      <c r="WNS1392" s="178"/>
      <c r="WNT1392" s="213"/>
      <c r="WNU1392" s="178"/>
      <c r="WNV1392" s="213"/>
      <c r="WNW1392" s="214"/>
      <c r="WNX1392" s="215"/>
      <c r="WNY1392" s="216"/>
      <c r="WNZ1392" s="105"/>
      <c r="WOA1392" s="178"/>
      <c r="WOB1392" s="178"/>
      <c r="WOC1392" s="213"/>
      <c r="WOD1392" s="178"/>
      <c r="WOE1392" s="213"/>
      <c r="WOF1392" s="178"/>
      <c r="WOG1392" s="213"/>
      <c r="WOH1392" s="178"/>
      <c r="WOI1392" s="213"/>
      <c r="WOJ1392" s="214"/>
      <c r="WOK1392" s="215"/>
      <c r="WOL1392" s="216"/>
      <c r="WOM1392" s="105"/>
      <c r="WON1392" s="178"/>
      <c r="WOO1392" s="178"/>
      <c r="WOP1392" s="213"/>
      <c r="WOQ1392" s="178"/>
      <c r="WOR1392" s="213"/>
      <c r="WOS1392" s="178"/>
      <c r="WOT1392" s="213"/>
      <c r="WOU1392" s="178"/>
      <c r="WOV1392" s="213"/>
      <c r="WOW1392" s="214"/>
      <c r="WOX1392" s="215"/>
      <c r="WOY1392" s="216"/>
      <c r="WOZ1392" s="105"/>
      <c r="WPA1392" s="178"/>
      <c r="WPB1392" s="178"/>
      <c r="WPC1392" s="213"/>
      <c r="WPD1392" s="178"/>
      <c r="WPE1392" s="213"/>
      <c r="WPF1392" s="178"/>
      <c r="WPG1392" s="213"/>
      <c r="WPH1392" s="178"/>
      <c r="WPI1392" s="213"/>
      <c r="WPJ1392" s="214"/>
      <c r="WPK1392" s="215"/>
      <c r="WPL1392" s="216"/>
      <c r="WPM1392" s="105"/>
      <c r="WPN1392" s="178"/>
      <c r="WPO1392" s="178"/>
      <c r="WPP1392" s="213"/>
      <c r="WPQ1392" s="178"/>
      <c r="WPR1392" s="213"/>
      <c r="WPS1392" s="178"/>
      <c r="WPT1392" s="213"/>
      <c r="WPU1392" s="178"/>
      <c r="WPV1392" s="213"/>
      <c r="WPW1392" s="214"/>
      <c r="WPX1392" s="215"/>
      <c r="WPY1392" s="216"/>
      <c r="WPZ1392" s="105"/>
      <c r="WQA1392" s="178"/>
      <c r="WQB1392" s="178"/>
      <c r="WQC1392" s="213"/>
      <c r="WQD1392" s="178"/>
      <c r="WQE1392" s="213"/>
      <c r="WQF1392" s="178"/>
      <c r="WQG1392" s="213"/>
      <c r="WQH1392" s="178"/>
      <c r="WQI1392" s="213"/>
      <c r="WQJ1392" s="214"/>
      <c r="WQK1392" s="215"/>
      <c r="WQL1392" s="216"/>
      <c r="WQM1392" s="105"/>
      <c r="WQN1392" s="178"/>
      <c r="WQO1392" s="178"/>
      <c r="WQP1392" s="213"/>
      <c r="WQQ1392" s="178"/>
      <c r="WQR1392" s="213"/>
      <c r="WQS1392" s="178"/>
      <c r="WQT1392" s="213"/>
      <c r="WQU1392" s="178"/>
      <c r="WQV1392" s="213"/>
      <c r="WQW1392" s="214"/>
      <c r="WQX1392" s="215"/>
      <c r="WQY1392" s="216"/>
      <c r="WQZ1392" s="105"/>
      <c r="WRA1392" s="178"/>
      <c r="WRB1392" s="178"/>
      <c r="WRC1392" s="213"/>
      <c r="WRD1392" s="178"/>
      <c r="WRE1392" s="213"/>
      <c r="WRF1392" s="178"/>
      <c r="WRG1392" s="213"/>
      <c r="WRH1392" s="178"/>
      <c r="WRI1392" s="213"/>
      <c r="WRJ1392" s="214"/>
      <c r="WRK1392" s="215"/>
      <c r="WRL1392" s="216"/>
      <c r="WRM1392" s="105"/>
      <c r="WRN1392" s="178"/>
      <c r="WRO1392" s="178"/>
      <c r="WRP1392" s="213"/>
      <c r="WRQ1392" s="178"/>
      <c r="WRR1392" s="213"/>
      <c r="WRS1392" s="178"/>
      <c r="WRT1392" s="213"/>
      <c r="WRU1392" s="178"/>
      <c r="WRV1392" s="213"/>
      <c r="WRW1392" s="214"/>
      <c r="WRX1392" s="215"/>
      <c r="WRY1392" s="216"/>
      <c r="WRZ1392" s="105"/>
      <c r="WSA1392" s="178"/>
      <c r="WSB1392" s="178"/>
      <c r="WSC1392" s="213"/>
      <c r="WSD1392" s="178"/>
      <c r="WSE1392" s="213"/>
      <c r="WSF1392" s="178"/>
      <c r="WSG1392" s="213"/>
      <c r="WSH1392" s="178"/>
      <c r="WSI1392" s="213"/>
      <c r="WSJ1392" s="214"/>
      <c r="WSK1392" s="215"/>
      <c r="WSL1392" s="216"/>
      <c r="WSM1392" s="105"/>
      <c r="WSN1392" s="178"/>
      <c r="WSO1392" s="178"/>
      <c r="WSP1392" s="213"/>
      <c r="WSQ1392" s="178"/>
      <c r="WSR1392" s="213"/>
      <c r="WSS1392" s="178"/>
      <c r="WST1392" s="213"/>
      <c r="WSU1392" s="178"/>
      <c r="WSV1392" s="213"/>
      <c r="WSW1392" s="214"/>
      <c r="WSX1392" s="215"/>
      <c r="WSY1392" s="216"/>
      <c r="WSZ1392" s="105"/>
      <c r="WTA1392" s="178"/>
      <c r="WTB1392" s="178"/>
      <c r="WTC1392" s="213"/>
      <c r="WTD1392" s="178"/>
      <c r="WTE1392" s="213"/>
      <c r="WTF1392" s="178"/>
      <c r="WTG1392" s="213"/>
      <c r="WTH1392" s="178"/>
      <c r="WTI1392" s="213"/>
      <c r="WTJ1392" s="214"/>
      <c r="WTK1392" s="215"/>
      <c r="WTL1392" s="216"/>
      <c r="WTM1392" s="105"/>
      <c r="WTN1392" s="178"/>
      <c r="WTO1392" s="178"/>
      <c r="WTP1392" s="213"/>
      <c r="WTQ1392" s="178"/>
      <c r="WTR1392" s="213"/>
      <c r="WTS1392" s="178"/>
      <c r="WTT1392" s="213"/>
      <c r="WTU1392" s="178"/>
      <c r="WTV1392" s="213"/>
      <c r="WTW1392" s="214"/>
      <c r="WTX1392" s="215"/>
      <c r="WTY1392" s="216"/>
      <c r="WTZ1392" s="105"/>
      <c r="WUA1392" s="178"/>
      <c r="WUB1392" s="178"/>
      <c r="WUC1392" s="213"/>
      <c r="WUD1392" s="178"/>
      <c r="WUE1392" s="213"/>
      <c r="WUF1392" s="178"/>
      <c r="WUG1392" s="213"/>
      <c r="WUH1392" s="178"/>
      <c r="WUI1392" s="213"/>
      <c r="WUJ1392" s="214"/>
      <c r="WUK1392" s="215"/>
      <c r="WUL1392" s="216"/>
      <c r="WUM1392" s="105"/>
      <c r="WUN1392" s="178"/>
      <c r="WUO1392" s="178"/>
      <c r="WUP1392" s="213"/>
      <c r="WUQ1392" s="178"/>
      <c r="WUR1392" s="213"/>
      <c r="WUS1392" s="178"/>
      <c r="WUT1392" s="213"/>
      <c r="WUU1392" s="178"/>
      <c r="WUV1392" s="213"/>
      <c r="WUW1392" s="214"/>
      <c r="WUX1392" s="215"/>
      <c r="WUY1392" s="216"/>
      <c r="WUZ1392" s="105"/>
      <c r="WVA1392" s="178"/>
      <c r="WVB1392" s="178"/>
      <c r="WVC1392" s="213"/>
      <c r="WVD1392" s="178"/>
      <c r="WVE1392" s="213"/>
      <c r="WVF1392" s="178"/>
      <c r="WVG1392" s="213"/>
      <c r="WVH1392" s="178"/>
      <c r="WVI1392" s="213"/>
      <c r="WVJ1392" s="214"/>
      <c r="WVK1392" s="215"/>
      <c r="WVL1392" s="216"/>
      <c r="WVM1392" s="105"/>
      <c r="WVN1392" s="178"/>
      <c r="WVO1392" s="178"/>
      <c r="WVP1392" s="213"/>
      <c r="WVQ1392" s="178"/>
      <c r="WVR1392" s="213"/>
      <c r="WVS1392" s="178"/>
      <c r="WVT1392" s="213"/>
      <c r="WVU1392" s="178"/>
      <c r="WVV1392" s="213"/>
      <c r="WVW1392" s="214"/>
      <c r="WVX1392" s="215"/>
      <c r="WVY1392" s="216"/>
      <c r="WVZ1392" s="105"/>
      <c r="WWA1392" s="178"/>
      <c r="WWB1392" s="178"/>
      <c r="WWC1392" s="213"/>
      <c r="WWD1392" s="178"/>
      <c r="WWE1392" s="213"/>
      <c r="WWF1392" s="178"/>
      <c r="WWG1392" s="213"/>
      <c r="WWH1392" s="178"/>
      <c r="WWI1392" s="213"/>
      <c r="WWJ1392" s="214"/>
      <c r="WWK1392" s="215"/>
      <c r="WWL1392" s="216"/>
      <c r="WWM1392" s="105"/>
      <c r="WWN1392" s="178"/>
      <c r="WWO1392" s="178"/>
      <c r="WWP1392" s="213"/>
      <c r="WWQ1392" s="178"/>
      <c r="WWR1392" s="213"/>
      <c r="WWS1392" s="178"/>
      <c r="WWT1392" s="213"/>
      <c r="WWU1392" s="178"/>
      <c r="WWV1392" s="213"/>
      <c r="WWW1392" s="214"/>
      <c r="WWX1392" s="215"/>
      <c r="WWY1392" s="216"/>
      <c r="WWZ1392" s="105"/>
      <c r="WXA1392" s="178"/>
      <c r="WXB1392" s="178"/>
      <c r="WXC1392" s="213"/>
      <c r="WXD1392" s="178"/>
      <c r="WXE1392" s="213"/>
      <c r="WXF1392" s="178"/>
      <c r="WXG1392" s="213"/>
      <c r="WXH1392" s="178"/>
      <c r="WXI1392" s="213"/>
      <c r="WXJ1392" s="214"/>
      <c r="WXK1392" s="215"/>
      <c r="WXL1392" s="216"/>
      <c r="WXM1392" s="105"/>
      <c r="WXN1392" s="178"/>
      <c r="WXO1392" s="178"/>
      <c r="WXP1392" s="213"/>
      <c r="WXQ1392" s="178"/>
      <c r="WXR1392" s="213"/>
      <c r="WXS1392" s="178"/>
      <c r="WXT1392" s="213"/>
      <c r="WXU1392" s="178"/>
      <c r="WXV1392" s="213"/>
      <c r="WXW1392" s="214"/>
      <c r="WXX1392" s="215"/>
      <c r="WXY1392" s="216"/>
      <c r="WXZ1392" s="105"/>
      <c r="WYA1392" s="178"/>
      <c r="WYB1392" s="178"/>
      <c r="WYC1392" s="213"/>
      <c r="WYD1392" s="178"/>
      <c r="WYE1392" s="213"/>
      <c r="WYF1392" s="178"/>
      <c r="WYG1392" s="213"/>
      <c r="WYH1392" s="178"/>
      <c r="WYI1392" s="213"/>
      <c r="WYJ1392" s="214"/>
      <c r="WYK1392" s="215"/>
      <c r="WYL1392" s="216"/>
      <c r="WYM1392" s="105"/>
      <c r="WYN1392" s="178"/>
      <c r="WYO1392" s="178"/>
      <c r="WYP1392" s="213"/>
      <c r="WYQ1392" s="178"/>
      <c r="WYR1392" s="213"/>
      <c r="WYS1392" s="178"/>
      <c r="WYT1392" s="213"/>
      <c r="WYU1392" s="178"/>
      <c r="WYV1392" s="213"/>
      <c r="WYW1392" s="214"/>
      <c r="WYX1392" s="215"/>
      <c r="WYY1392" s="216"/>
      <c r="WYZ1392" s="105"/>
      <c r="WZA1392" s="178"/>
      <c r="WZB1392" s="178"/>
      <c r="WZC1392" s="213"/>
      <c r="WZD1392" s="178"/>
      <c r="WZE1392" s="213"/>
      <c r="WZF1392" s="178"/>
      <c r="WZG1392" s="213"/>
      <c r="WZH1392" s="178"/>
      <c r="WZI1392" s="213"/>
      <c r="WZJ1392" s="214"/>
      <c r="WZK1392" s="215"/>
      <c r="WZL1392" s="216"/>
      <c r="WZM1392" s="105"/>
      <c r="WZN1392" s="178"/>
      <c r="WZO1392" s="178"/>
      <c r="WZP1392" s="213"/>
      <c r="WZQ1392" s="178"/>
      <c r="WZR1392" s="213"/>
      <c r="WZS1392" s="178"/>
      <c r="WZT1392" s="213"/>
      <c r="WZU1392" s="178"/>
      <c r="WZV1392" s="213"/>
      <c r="WZW1392" s="214"/>
      <c r="WZX1392" s="215"/>
      <c r="WZY1392" s="216"/>
      <c r="WZZ1392" s="105"/>
      <c r="XAA1392" s="178"/>
      <c r="XAB1392" s="178"/>
      <c r="XAC1392" s="213"/>
      <c r="XAD1392" s="178"/>
      <c r="XAE1392" s="213"/>
      <c r="XAF1392" s="178"/>
      <c r="XAG1392" s="213"/>
      <c r="XAH1392" s="178"/>
      <c r="XAI1392" s="213"/>
      <c r="XAJ1392" s="214"/>
      <c r="XAK1392" s="215"/>
      <c r="XAL1392" s="216"/>
      <c r="XAM1392" s="105"/>
      <c r="XAN1392" s="178"/>
      <c r="XAO1392" s="178"/>
      <c r="XAP1392" s="213"/>
      <c r="XAQ1392" s="178"/>
      <c r="XAR1392" s="213"/>
      <c r="XAS1392" s="178"/>
      <c r="XAT1392" s="213"/>
      <c r="XAU1392" s="178"/>
      <c r="XAV1392" s="213"/>
      <c r="XAW1392" s="214"/>
      <c r="XAX1392" s="215"/>
      <c r="XAY1392" s="216"/>
      <c r="XAZ1392" s="105"/>
      <c r="XBA1392" s="178"/>
      <c r="XBB1392" s="178"/>
      <c r="XBC1392" s="213"/>
      <c r="XBD1392" s="178"/>
      <c r="XBE1392" s="213"/>
      <c r="XBF1392" s="178"/>
      <c r="XBG1392" s="213"/>
      <c r="XBH1392" s="178"/>
      <c r="XBI1392" s="213"/>
      <c r="XBJ1392" s="214"/>
      <c r="XBK1392" s="215"/>
      <c r="XBL1392" s="216"/>
      <c r="XBM1392" s="105"/>
      <c r="XBN1392" s="178"/>
      <c r="XBO1392" s="178"/>
      <c r="XBP1392" s="213"/>
      <c r="XBQ1392" s="178"/>
      <c r="XBR1392" s="213"/>
      <c r="XBS1392" s="178"/>
      <c r="XBT1392" s="213"/>
      <c r="XBU1392" s="178"/>
      <c r="XBV1392" s="213"/>
      <c r="XBW1392" s="214"/>
      <c r="XBX1392" s="215"/>
      <c r="XBY1392" s="216"/>
      <c r="XBZ1392" s="105"/>
      <c r="XCA1392" s="178"/>
      <c r="XCB1392" s="178"/>
      <c r="XCC1392" s="213"/>
      <c r="XCD1392" s="178"/>
      <c r="XCE1392" s="213"/>
      <c r="XCF1392" s="178"/>
      <c r="XCG1392" s="213"/>
      <c r="XCH1392" s="178"/>
      <c r="XCI1392" s="213"/>
      <c r="XCJ1392" s="214"/>
      <c r="XCK1392" s="215"/>
      <c r="XCL1392" s="216"/>
      <c r="XCM1392" s="105"/>
      <c r="XCN1392" s="178"/>
      <c r="XCO1392" s="178"/>
      <c r="XCP1392" s="213"/>
      <c r="XCQ1392" s="178"/>
      <c r="XCR1392" s="213"/>
      <c r="XCS1392" s="178"/>
      <c r="XCT1392" s="213"/>
      <c r="XCU1392" s="178"/>
      <c r="XCV1392" s="213"/>
      <c r="XCW1392" s="214"/>
      <c r="XCX1392" s="215"/>
      <c r="XCY1392" s="216"/>
      <c r="XCZ1392" s="105"/>
      <c r="XDA1392" s="178"/>
      <c r="XDB1392" s="178"/>
      <c r="XDC1392" s="213"/>
      <c r="XDD1392" s="178"/>
      <c r="XDE1392" s="213"/>
      <c r="XDF1392" s="178"/>
      <c r="XDG1392" s="213"/>
      <c r="XDH1392" s="178"/>
      <c r="XDI1392" s="213"/>
      <c r="XDJ1392" s="214"/>
      <c r="XDK1392" s="215"/>
      <c r="XDL1392" s="216"/>
      <c r="XDM1392" s="105"/>
      <c r="XDN1392" s="178"/>
      <c r="XDO1392" s="178"/>
      <c r="XDP1392" s="213"/>
      <c r="XDQ1392" s="178"/>
      <c r="XDR1392" s="213"/>
      <c r="XDS1392" s="178"/>
      <c r="XDT1392" s="213"/>
      <c r="XDU1392" s="178"/>
      <c r="XDV1392" s="213"/>
      <c r="XDW1392" s="214"/>
      <c r="XDX1392" s="215"/>
      <c r="XDY1392" s="216"/>
      <c r="XDZ1392" s="105"/>
      <c r="XEA1392" s="178"/>
      <c r="XEB1392" s="178"/>
      <c r="XEC1392" s="213"/>
      <c r="XED1392" s="178"/>
      <c r="XEE1392" s="213"/>
      <c r="XEF1392" s="178"/>
      <c r="XEG1392" s="213"/>
      <c r="XEH1392" s="178"/>
      <c r="XEI1392" s="213"/>
      <c r="XEJ1392" s="214"/>
      <c r="XEK1392" s="215"/>
      <c r="XEL1392" s="216"/>
      <c r="XEM1392" s="105"/>
      <c r="XEN1392" s="178"/>
      <c r="XEO1392" s="178"/>
      <c r="XEP1392" s="213"/>
      <c r="XEQ1392" s="178"/>
    </row>
    <row r="1393" spans="1:14" s="25" customFormat="1" ht="35.1" customHeight="1" x14ac:dyDescent="0.7">
      <c r="A1393" s="140">
        <v>77</v>
      </c>
      <c r="B1393" s="140" t="s">
        <v>2321</v>
      </c>
      <c r="C1393" s="143" t="s">
        <v>1326</v>
      </c>
      <c r="D1393" s="140" t="s">
        <v>1613</v>
      </c>
      <c r="E1393" s="143" t="s">
        <v>744</v>
      </c>
      <c r="F1393" s="140" t="s">
        <v>2314</v>
      </c>
      <c r="G1393" s="143" t="s">
        <v>1275</v>
      </c>
      <c r="H1393" s="140" t="s">
        <v>22</v>
      </c>
      <c r="I1393" s="143" t="s">
        <v>118</v>
      </c>
      <c r="J1393" s="159" t="s">
        <v>34</v>
      </c>
      <c r="K1393" s="191" t="s">
        <v>2315</v>
      </c>
      <c r="L1393" s="192">
        <v>44980</v>
      </c>
      <c r="M1393" s="17">
        <v>5964.57</v>
      </c>
      <c r="N1393" s="255" t="str">
        <f t="shared" si="20"/>
        <v>5650-1246-5-0103</v>
      </c>
    </row>
    <row r="1394" spans="1:14" s="25" customFormat="1" ht="35.1" customHeight="1" x14ac:dyDescent="0.7">
      <c r="A1394" s="140">
        <v>78</v>
      </c>
      <c r="B1394" s="140" t="s">
        <v>2350</v>
      </c>
      <c r="C1394" s="143" t="s">
        <v>2346</v>
      </c>
      <c r="D1394" s="140" t="s">
        <v>2248</v>
      </c>
      <c r="E1394" s="143" t="s">
        <v>1813</v>
      </c>
      <c r="F1394" s="140"/>
      <c r="G1394" s="143" t="s">
        <v>2347</v>
      </c>
      <c r="H1394" s="140" t="s">
        <v>22</v>
      </c>
      <c r="I1394" s="143" t="s">
        <v>262</v>
      </c>
      <c r="J1394" s="159" t="s">
        <v>34</v>
      </c>
      <c r="K1394" s="191" t="s">
        <v>135</v>
      </c>
      <c r="L1394" s="192">
        <v>44988</v>
      </c>
      <c r="M1394" s="17">
        <v>2204</v>
      </c>
      <c r="N1394" s="255" t="str">
        <f t="shared" si="20"/>
        <v>5650-1246-5-0104</v>
      </c>
    </row>
    <row r="1395" spans="1:14" s="25" customFormat="1" ht="35.1" customHeight="1" x14ac:dyDescent="0.7">
      <c r="A1395" s="140">
        <v>79</v>
      </c>
      <c r="B1395" s="140" t="s">
        <v>2361</v>
      </c>
      <c r="C1395" s="143" t="s">
        <v>2367</v>
      </c>
      <c r="D1395" s="140" t="s">
        <v>2362</v>
      </c>
      <c r="E1395" s="143" t="s">
        <v>2363</v>
      </c>
      <c r="F1395" s="140" t="s">
        <v>2364</v>
      </c>
      <c r="G1395" s="143" t="s">
        <v>2365</v>
      </c>
      <c r="H1395" s="140" t="s">
        <v>22</v>
      </c>
      <c r="I1395" s="143" t="s">
        <v>2402</v>
      </c>
      <c r="J1395" s="159" t="s">
        <v>59</v>
      </c>
      <c r="K1395" s="191" t="s">
        <v>2337</v>
      </c>
      <c r="L1395" s="192">
        <v>45019</v>
      </c>
      <c r="M1395" s="17">
        <v>2699.32</v>
      </c>
      <c r="N1395" s="255" t="str">
        <f t="shared" si="20"/>
        <v>5650-1246-5-0105</v>
      </c>
    </row>
    <row r="1396" spans="1:14" s="25" customFormat="1" ht="35.1" customHeight="1" x14ac:dyDescent="0.7">
      <c r="A1396" s="140">
        <v>80</v>
      </c>
      <c r="B1396" s="140" t="s">
        <v>2381</v>
      </c>
      <c r="C1396" s="188" t="s">
        <v>2377</v>
      </c>
      <c r="D1396" s="188" t="s">
        <v>1518</v>
      </c>
      <c r="E1396" s="188" t="s">
        <v>2380</v>
      </c>
      <c r="F1396" s="218" t="s">
        <v>2378</v>
      </c>
      <c r="G1396" s="218" t="s">
        <v>21</v>
      </c>
      <c r="H1396" s="218" t="s">
        <v>2379</v>
      </c>
      <c r="I1396" s="13" t="s">
        <v>2366</v>
      </c>
      <c r="J1396" s="21" t="s">
        <v>34</v>
      </c>
      <c r="K1396" s="218" t="s">
        <v>135</v>
      </c>
      <c r="L1396" s="151">
        <v>45058</v>
      </c>
      <c r="M1396" s="219">
        <v>9628</v>
      </c>
      <c r="N1396" s="255" t="str">
        <f t="shared" si="20"/>
        <v>5650-1246-5-0106</v>
      </c>
    </row>
    <row r="1397" spans="1:14" s="25" customFormat="1" ht="35.1" customHeight="1" x14ac:dyDescent="0.7">
      <c r="A1397" s="140">
        <v>81</v>
      </c>
      <c r="B1397" s="140" t="s">
        <v>2484</v>
      </c>
      <c r="C1397" s="188" t="s">
        <v>1326</v>
      </c>
      <c r="D1397" s="188" t="s">
        <v>1613</v>
      </c>
      <c r="E1397" s="188" t="s">
        <v>744</v>
      </c>
      <c r="F1397" s="218"/>
      <c r="G1397" s="218" t="s">
        <v>2487</v>
      </c>
      <c r="H1397" s="218"/>
      <c r="I1397" s="13" t="s">
        <v>118</v>
      </c>
      <c r="J1397" s="21" t="s">
        <v>34</v>
      </c>
      <c r="K1397" s="218" t="s">
        <v>2486</v>
      </c>
      <c r="L1397" s="151">
        <v>45274</v>
      </c>
      <c r="M1397" s="219">
        <v>7604.06</v>
      </c>
      <c r="N1397" s="255" t="str">
        <f t="shared" si="20"/>
        <v>5650-1246-5-0107</v>
      </c>
    </row>
    <row r="1398" spans="1:14" s="25" customFormat="1" ht="35.1" customHeight="1" x14ac:dyDescent="0.7">
      <c r="A1398" s="140">
        <v>82</v>
      </c>
      <c r="B1398" s="140" t="s">
        <v>2485</v>
      </c>
      <c r="C1398" s="188" t="s">
        <v>1326</v>
      </c>
      <c r="D1398" s="188" t="s">
        <v>1613</v>
      </c>
      <c r="E1398" s="188" t="s">
        <v>744</v>
      </c>
      <c r="F1398" s="218"/>
      <c r="G1398" s="218" t="str">
        <f>G1397</f>
        <v>AMARILLO-NEGRO</v>
      </c>
      <c r="H1398" s="218"/>
      <c r="I1398" s="13" t="s">
        <v>118</v>
      </c>
      <c r="J1398" s="21" t="s">
        <v>34</v>
      </c>
      <c r="K1398" s="218" t="str">
        <f>K1397</f>
        <v>BRIGADAS CONAFORT  2023</v>
      </c>
      <c r="L1398" s="151">
        <v>45274</v>
      </c>
      <c r="M1398" s="219">
        <f>M1397</f>
        <v>7604.06</v>
      </c>
      <c r="N1398" s="255" t="str">
        <f t="shared" si="20"/>
        <v>5650-1246-5-0108</v>
      </c>
    </row>
    <row r="1399" spans="1:14" s="25" customFormat="1" ht="35.1" customHeight="1" x14ac:dyDescent="0.7">
      <c r="A1399" s="140">
        <v>83</v>
      </c>
      <c r="B1399" s="140" t="s">
        <v>3063</v>
      </c>
      <c r="C1399" s="188" t="s">
        <v>1326</v>
      </c>
      <c r="D1399" s="188" t="s">
        <v>1613</v>
      </c>
      <c r="E1399" s="188" t="s">
        <v>744</v>
      </c>
      <c r="F1399" s="218" t="s">
        <v>3064</v>
      </c>
      <c r="G1399" s="218" t="s">
        <v>2226</v>
      </c>
      <c r="H1399" s="218" t="s">
        <v>3065</v>
      </c>
      <c r="I1399" s="13" t="s">
        <v>118</v>
      </c>
      <c r="J1399" s="21" t="s">
        <v>34</v>
      </c>
      <c r="K1399" s="218" t="s">
        <v>3067</v>
      </c>
      <c r="L1399" s="151">
        <v>45740</v>
      </c>
      <c r="M1399" s="219">
        <v>15800</v>
      </c>
      <c r="N1399" s="255" t="str">
        <f t="shared" si="20"/>
        <v>5650-1246-5-0109</v>
      </c>
    </row>
    <row r="1400" spans="1:14" s="25" customFormat="1" ht="35.1" customHeight="1" x14ac:dyDescent="0.7">
      <c r="A1400" s="140">
        <v>84</v>
      </c>
      <c r="B1400" s="140" t="s">
        <v>3125</v>
      </c>
      <c r="C1400" s="188" t="s">
        <v>1326</v>
      </c>
      <c r="D1400" s="188" t="s">
        <v>1613</v>
      </c>
      <c r="E1400" s="188" t="s">
        <v>744</v>
      </c>
      <c r="F1400" s="218" t="s">
        <v>3064</v>
      </c>
      <c r="G1400" s="218" t="s">
        <v>2226</v>
      </c>
      <c r="H1400" s="218" t="s">
        <v>3066</v>
      </c>
      <c r="I1400" s="13" t="s">
        <v>118</v>
      </c>
      <c r="J1400" s="21" t="s">
        <v>34</v>
      </c>
      <c r="K1400" s="218" t="s">
        <v>3068</v>
      </c>
      <c r="L1400" s="151">
        <v>45740</v>
      </c>
      <c r="M1400" s="219">
        <v>15800</v>
      </c>
      <c r="N1400" s="255" t="str">
        <f t="shared" si="20"/>
        <v>5650-1246-5-0111</v>
      </c>
    </row>
    <row r="1401" spans="1:14" s="25" customFormat="1" ht="35.1" customHeight="1" x14ac:dyDescent="0.7">
      <c r="A1401" s="140">
        <v>85</v>
      </c>
      <c r="B1401" s="140" t="s">
        <v>3485</v>
      </c>
      <c r="C1401" s="188" t="s">
        <v>1526</v>
      </c>
      <c r="D1401" s="188" t="s">
        <v>3487</v>
      </c>
      <c r="E1401" s="188" t="s">
        <v>3489</v>
      </c>
      <c r="F1401" s="218" t="s">
        <v>3488</v>
      </c>
      <c r="G1401" s="218" t="s">
        <v>892</v>
      </c>
      <c r="H1401" s="218" t="s">
        <v>3490</v>
      </c>
      <c r="I1401" s="13" t="s">
        <v>262</v>
      </c>
      <c r="J1401" s="21" t="s">
        <v>34</v>
      </c>
      <c r="K1401" s="218"/>
      <c r="L1401" s="151"/>
      <c r="M1401" s="219"/>
      <c r="N1401" s="255"/>
    </row>
    <row r="1402" spans="1:14" s="25" customFormat="1" ht="35.1" customHeight="1" x14ac:dyDescent="0.7">
      <c r="A1402" s="140">
        <v>86</v>
      </c>
      <c r="B1402" s="140" t="s">
        <v>3486</v>
      </c>
      <c r="C1402" s="188" t="s">
        <v>1526</v>
      </c>
      <c r="D1402" s="188" t="s">
        <v>3487</v>
      </c>
      <c r="E1402" s="188" t="s">
        <v>3489</v>
      </c>
      <c r="F1402" s="218" t="s">
        <v>3488</v>
      </c>
      <c r="G1402" s="218" t="s">
        <v>892</v>
      </c>
      <c r="H1402" s="218" t="s">
        <v>3491</v>
      </c>
      <c r="I1402" s="13" t="s">
        <v>262</v>
      </c>
      <c r="J1402" s="21" t="s">
        <v>34</v>
      </c>
      <c r="K1402" s="218"/>
      <c r="L1402" s="151"/>
      <c r="M1402" s="219"/>
      <c r="N1402" s="255"/>
    </row>
    <row r="1403" spans="1:14" s="25" customFormat="1" ht="35.1" customHeight="1" x14ac:dyDescent="0.7">
      <c r="A1403" s="140">
        <v>87</v>
      </c>
      <c r="B1403" s="140" t="s">
        <v>3492</v>
      </c>
      <c r="C1403" s="188" t="s">
        <v>1526</v>
      </c>
      <c r="D1403" s="188" t="s">
        <v>3487</v>
      </c>
      <c r="E1403" s="188" t="s">
        <v>3489</v>
      </c>
      <c r="F1403" s="218" t="s">
        <v>3488</v>
      </c>
      <c r="G1403" s="218" t="s">
        <v>892</v>
      </c>
      <c r="H1403" s="218"/>
      <c r="I1403" s="13" t="s">
        <v>73</v>
      </c>
      <c r="J1403" s="21" t="s">
        <v>34</v>
      </c>
      <c r="K1403" s="218"/>
      <c r="L1403" s="151"/>
      <c r="M1403" s="219"/>
      <c r="N1403" s="255"/>
    </row>
    <row r="1404" spans="1:14" s="25" customFormat="1" ht="35.1" customHeight="1" x14ac:dyDescent="0.7">
      <c r="A1404" s="140">
        <v>88</v>
      </c>
      <c r="B1404" s="140" t="s">
        <v>3514</v>
      </c>
      <c r="C1404" s="188" t="s">
        <v>1526</v>
      </c>
      <c r="D1404" s="188" t="s">
        <v>3487</v>
      </c>
      <c r="E1404" s="188" t="s">
        <v>3489</v>
      </c>
      <c r="F1404" s="218" t="s">
        <v>3488</v>
      </c>
      <c r="G1404" s="218" t="s">
        <v>892</v>
      </c>
      <c r="H1404" s="218"/>
      <c r="I1404" s="218" t="s">
        <v>3515</v>
      </c>
      <c r="J1404" s="21" t="s">
        <v>34</v>
      </c>
      <c r="K1404" s="218"/>
      <c r="L1404" s="151"/>
      <c r="M1404" s="219"/>
      <c r="N1404" s="255"/>
    </row>
    <row r="1405" spans="1:14" s="25" customFormat="1" ht="35.1" customHeight="1" x14ac:dyDescent="0.7">
      <c r="A1405" s="140">
        <v>89</v>
      </c>
      <c r="B1405" s="140" t="s">
        <v>3520</v>
      </c>
      <c r="C1405" s="188" t="s">
        <v>1526</v>
      </c>
      <c r="D1405" s="188" t="s">
        <v>3487</v>
      </c>
      <c r="E1405" s="188" t="s">
        <v>3489</v>
      </c>
      <c r="F1405" s="218" t="s">
        <v>3488</v>
      </c>
      <c r="G1405" s="218" t="s">
        <v>892</v>
      </c>
      <c r="H1405" s="218"/>
      <c r="I1405" s="218" t="s">
        <v>2262</v>
      </c>
      <c r="J1405" s="21" t="s">
        <v>34</v>
      </c>
      <c r="K1405" s="218"/>
      <c r="L1405" s="151"/>
      <c r="M1405" s="219"/>
      <c r="N1405" s="255"/>
    </row>
    <row r="1406" spans="1:14" s="25" customFormat="1" ht="35.1" customHeight="1" x14ac:dyDescent="0.7">
      <c r="A1406" s="140"/>
      <c r="B1406" s="140"/>
      <c r="C1406" s="188"/>
      <c r="D1406" s="188"/>
      <c r="E1406" s="188"/>
      <c r="F1406" s="218"/>
      <c r="G1406" s="218"/>
      <c r="H1406" s="218"/>
      <c r="I1406" s="13"/>
      <c r="J1406" s="21"/>
      <c r="K1406" s="218"/>
      <c r="L1406" s="151"/>
      <c r="M1406" s="219"/>
      <c r="N1406" s="255"/>
    </row>
    <row r="1407" spans="1:14" s="25" customFormat="1" ht="35.1" customHeight="1" x14ac:dyDescent="0.7">
      <c r="A1407"/>
      <c r="B1407"/>
      <c r="C1407"/>
      <c r="D1407"/>
      <c r="E1407"/>
      <c r="F1407"/>
      <c r="G1407"/>
      <c r="H1407"/>
      <c r="I1407"/>
      <c r="J1407"/>
      <c r="K1407"/>
      <c r="L1407" s="95" t="s">
        <v>1460</v>
      </c>
      <c r="M1407" s="268">
        <f>SUM(M1317:M1406)</f>
        <v>992511.52120000008</v>
      </c>
      <c r="N1407" s="255"/>
    </row>
    <row r="1408" spans="1:14" s="25" customFormat="1" ht="35.1" customHeight="1" x14ac:dyDescent="0.7">
      <c r="A1408"/>
      <c r="B1408"/>
      <c r="C1408"/>
      <c r="D1408"/>
      <c r="E1408"/>
      <c r="F1408"/>
      <c r="G1408"/>
      <c r="H1408"/>
      <c r="I1408"/>
      <c r="J1408"/>
      <c r="K1408"/>
      <c r="L1408" s="18"/>
      <c r="M1408" s="155"/>
      <c r="N1408" s="255"/>
    </row>
    <row r="1409" spans="1:15" s="25" customFormat="1" ht="35.1" customHeight="1" x14ac:dyDescent="0.7">
      <c r="A1409" s="18" t="s">
        <v>1461</v>
      </c>
      <c r="B1409" s="266"/>
      <c r="C1409"/>
      <c r="D1409"/>
      <c r="E1409"/>
      <c r="F1409"/>
      <c r="G1409"/>
      <c r="H1409"/>
      <c r="I1409"/>
      <c r="J1409"/>
      <c r="K1409"/>
      <c r="L1409"/>
      <c r="M1409"/>
      <c r="N1409" s="255"/>
    </row>
    <row r="1410" spans="1:15" s="25" customFormat="1" ht="35.1" customHeight="1" x14ac:dyDescent="0.7">
      <c r="A1410" s="156" t="s">
        <v>5</v>
      </c>
      <c r="B1410" s="156" t="s">
        <v>6</v>
      </c>
      <c r="C1410" s="156" t="s">
        <v>1</v>
      </c>
      <c r="D1410" s="156" t="s">
        <v>7</v>
      </c>
      <c r="E1410" s="156" t="s">
        <v>8</v>
      </c>
      <c r="F1410" s="156" t="s">
        <v>9</v>
      </c>
      <c r="G1410" s="156" t="s">
        <v>10</v>
      </c>
      <c r="H1410" s="156" t="s">
        <v>11</v>
      </c>
      <c r="I1410" s="156" t="s">
        <v>12</v>
      </c>
      <c r="J1410" s="156" t="s">
        <v>13</v>
      </c>
      <c r="K1410" s="156" t="s">
        <v>14</v>
      </c>
      <c r="L1410" s="156" t="s">
        <v>15</v>
      </c>
      <c r="M1410" s="156" t="s">
        <v>16</v>
      </c>
      <c r="N1410" s="255"/>
    </row>
    <row r="1411" spans="1:15" s="25" customFormat="1" ht="35.1" customHeight="1" x14ac:dyDescent="0.7">
      <c r="A1411" s="12">
        <v>1</v>
      </c>
      <c r="B1411" s="140" t="s">
        <v>1466</v>
      </c>
      <c r="C1411" s="143" t="s">
        <v>1467</v>
      </c>
      <c r="D1411" s="140" t="s">
        <v>19</v>
      </c>
      <c r="E1411" s="143" t="s">
        <v>1729</v>
      </c>
      <c r="F1411" s="140" t="s">
        <v>19</v>
      </c>
      <c r="G1411" s="140" t="s">
        <v>1097</v>
      </c>
      <c r="H1411" s="140" t="s">
        <v>22</v>
      </c>
      <c r="I1411" s="143" t="s">
        <v>2252</v>
      </c>
      <c r="J1411" s="159" t="s">
        <v>34</v>
      </c>
      <c r="K1411" s="191"/>
      <c r="L1411" s="192"/>
      <c r="M1411" s="23">
        <v>2800.0544</v>
      </c>
      <c r="N1411" s="255" t="str">
        <f t="shared" si="20"/>
        <v>CÓDIGO</v>
      </c>
    </row>
    <row r="1412" spans="1:15" s="25" customFormat="1" ht="35.1" customHeight="1" x14ac:dyDescent="0.7">
      <c r="A1412" s="140">
        <v>2</v>
      </c>
      <c r="B1412" s="140" t="s">
        <v>1468</v>
      </c>
      <c r="C1412" s="143" t="s">
        <v>1469</v>
      </c>
      <c r="D1412" s="140" t="s">
        <v>19</v>
      </c>
      <c r="E1412" s="143" t="s">
        <v>20</v>
      </c>
      <c r="F1412" s="140" t="s">
        <v>19</v>
      </c>
      <c r="G1412" s="140" t="s">
        <v>461</v>
      </c>
      <c r="H1412" s="140" t="s">
        <v>22</v>
      </c>
      <c r="I1412" s="143" t="s">
        <v>266</v>
      </c>
      <c r="J1412" s="159" t="s">
        <v>59</v>
      </c>
      <c r="K1412" s="191" t="s">
        <v>1303</v>
      </c>
      <c r="L1412" s="192">
        <v>43336</v>
      </c>
      <c r="M1412" s="23">
        <v>22620</v>
      </c>
      <c r="N1412" s="255" t="str">
        <f t="shared" si="20"/>
        <v>5670-1246-7-0005</v>
      </c>
    </row>
    <row r="1413" spans="1:15" s="25" customFormat="1" ht="35.1" customHeight="1" x14ac:dyDescent="0.7">
      <c r="A1413" s="304">
        <v>3</v>
      </c>
      <c r="B1413" s="140" t="s">
        <v>1470</v>
      </c>
      <c r="C1413" s="143" t="s">
        <v>1471</v>
      </c>
      <c r="D1413" s="140" t="s">
        <v>19</v>
      </c>
      <c r="E1413" s="143" t="s">
        <v>1472</v>
      </c>
      <c r="F1413" s="140" t="s">
        <v>1473</v>
      </c>
      <c r="G1413" s="140" t="s">
        <v>32</v>
      </c>
      <c r="H1413" s="140">
        <v>161166010</v>
      </c>
      <c r="I1413" s="143" t="s">
        <v>2262</v>
      </c>
      <c r="J1413" s="159" t="s">
        <v>34</v>
      </c>
      <c r="K1413" s="191" t="s">
        <v>308</v>
      </c>
      <c r="L1413" s="192">
        <v>43299</v>
      </c>
      <c r="M1413" s="23">
        <v>2905.7999999999997</v>
      </c>
      <c r="N1413" s="255" t="str">
        <f t="shared" si="20"/>
        <v>5670-1246-7-0009</v>
      </c>
    </row>
    <row r="1414" spans="1:15" s="25" customFormat="1" ht="35.1" customHeight="1" x14ac:dyDescent="0.7">
      <c r="A1414" s="282">
        <v>4</v>
      </c>
      <c r="B1414" s="282" t="s">
        <v>1474</v>
      </c>
      <c r="C1414" s="283" t="s">
        <v>1467</v>
      </c>
      <c r="D1414" s="282" t="s">
        <v>19</v>
      </c>
      <c r="E1414" s="283" t="s">
        <v>1475</v>
      </c>
      <c r="F1414" s="282" t="s">
        <v>19</v>
      </c>
      <c r="G1414" s="282" t="s">
        <v>97</v>
      </c>
      <c r="H1414" s="282" t="s">
        <v>22</v>
      </c>
      <c r="I1414" s="283" t="s">
        <v>266</v>
      </c>
      <c r="J1414" s="284" t="s">
        <v>34</v>
      </c>
      <c r="K1414" s="285" t="s">
        <v>135</v>
      </c>
      <c r="L1414" s="286"/>
      <c r="M1414" s="287">
        <v>4750</v>
      </c>
      <c r="N1414" s="255" t="str">
        <f t="shared" si="20"/>
        <v>5670-1246-7-0008</v>
      </c>
    </row>
    <row r="1415" spans="1:15" s="25" customFormat="1" ht="35.1" customHeight="1" x14ac:dyDescent="0.7">
      <c r="A1415" s="12">
        <v>5</v>
      </c>
      <c r="B1415" s="140" t="s">
        <v>1476</v>
      </c>
      <c r="C1415" s="143" t="s">
        <v>1477</v>
      </c>
      <c r="D1415" s="140" t="s">
        <v>1253</v>
      </c>
      <c r="E1415" s="143" t="s">
        <v>1805</v>
      </c>
      <c r="F1415" s="140" t="s">
        <v>1819</v>
      </c>
      <c r="G1415" s="140" t="s">
        <v>459</v>
      </c>
      <c r="H1415" s="140" t="s">
        <v>22</v>
      </c>
      <c r="I1415" s="143" t="s">
        <v>266</v>
      </c>
      <c r="J1415" s="159" t="s">
        <v>34</v>
      </c>
      <c r="K1415" s="191" t="s">
        <v>135</v>
      </c>
      <c r="L1415" s="192"/>
      <c r="M1415" s="23">
        <v>809</v>
      </c>
      <c r="N1415" s="255" t="str">
        <f t="shared" si="20"/>
        <v>5670-1246-7-0011</v>
      </c>
    </row>
    <row r="1416" spans="1:15" s="25" customFormat="1" ht="35.1" customHeight="1" x14ac:dyDescent="0.7">
      <c r="A1416" s="140">
        <v>6</v>
      </c>
      <c r="B1416" s="140" t="s">
        <v>3126</v>
      </c>
      <c r="C1416" s="143" t="s">
        <v>1465</v>
      </c>
      <c r="D1416" s="140" t="s">
        <v>1478</v>
      </c>
      <c r="E1416" s="143"/>
      <c r="F1416" s="140"/>
      <c r="G1416" s="140" t="s">
        <v>459</v>
      </c>
      <c r="H1416" s="140"/>
      <c r="I1416" s="143" t="s">
        <v>266</v>
      </c>
      <c r="J1416" s="159" t="s">
        <v>34</v>
      </c>
      <c r="K1416" s="191" t="s">
        <v>135</v>
      </c>
      <c r="L1416" s="192"/>
      <c r="M1416" s="23">
        <v>7450</v>
      </c>
      <c r="N1416" s="255" t="str">
        <f t="shared" si="20"/>
        <v>5670-1246-7-0010</v>
      </c>
    </row>
    <row r="1417" spans="1:15" s="25" customFormat="1" ht="35.1" customHeight="1" x14ac:dyDescent="0.7">
      <c r="A1417" s="12">
        <v>7</v>
      </c>
      <c r="B1417" s="140" t="s">
        <v>1479</v>
      </c>
      <c r="C1417" s="143" t="s">
        <v>1480</v>
      </c>
      <c r="D1417" s="140" t="s">
        <v>1256</v>
      </c>
      <c r="E1417" s="143" t="s">
        <v>1818</v>
      </c>
      <c r="F1417" s="143" t="s">
        <v>1481</v>
      </c>
      <c r="G1417" s="143" t="s">
        <v>459</v>
      </c>
      <c r="H1417" s="140" t="s">
        <v>1482</v>
      </c>
      <c r="I1417" s="143" t="s">
        <v>1483</v>
      </c>
      <c r="J1417" s="159" t="s">
        <v>59</v>
      </c>
      <c r="K1417" s="191"/>
      <c r="L1417" s="192">
        <v>43742</v>
      </c>
      <c r="M1417" s="23">
        <f>16644.82*1.16</f>
        <v>19307.991199999997</v>
      </c>
      <c r="N1417" s="255" t="str">
        <f t="shared" si="20"/>
        <v>5670-1246-7-0012</v>
      </c>
    </row>
    <row r="1418" spans="1:15" s="25" customFormat="1" ht="35.1" customHeight="1" x14ac:dyDescent="0.7">
      <c r="A1418" s="140">
        <v>8</v>
      </c>
      <c r="B1418" s="140" t="s">
        <v>1484</v>
      </c>
      <c r="C1418" s="143" t="s">
        <v>1480</v>
      </c>
      <c r="D1418" s="140" t="s">
        <v>1256</v>
      </c>
      <c r="E1418" s="143" t="s">
        <v>1818</v>
      </c>
      <c r="F1418" s="143" t="s">
        <v>1820</v>
      </c>
      <c r="G1418" s="143" t="s">
        <v>459</v>
      </c>
      <c r="H1418" s="140" t="s">
        <v>1482</v>
      </c>
      <c r="I1418" s="143" t="s">
        <v>1483</v>
      </c>
      <c r="J1418" s="159" t="s">
        <v>34</v>
      </c>
      <c r="K1418" s="191"/>
      <c r="L1418" s="192">
        <v>43742</v>
      </c>
      <c r="M1418" s="23">
        <f>16644.82*1.16</f>
        <v>19307.991199999997</v>
      </c>
      <c r="N1418" s="255" t="str">
        <f t="shared" si="20"/>
        <v>5670-1246-7-0013</v>
      </c>
    </row>
    <row r="1419" spans="1:15" ht="35.1" customHeight="1" x14ac:dyDescent="0.7">
      <c r="A1419" s="140">
        <v>8</v>
      </c>
      <c r="B1419" s="140" t="s">
        <v>1485</v>
      </c>
      <c r="C1419" s="143" t="s">
        <v>1486</v>
      </c>
      <c r="D1419" s="140" t="s">
        <v>1256</v>
      </c>
      <c r="E1419" s="143" t="s">
        <v>1818</v>
      </c>
      <c r="F1419" s="140" t="s">
        <v>1821</v>
      </c>
      <c r="G1419" s="143" t="s">
        <v>459</v>
      </c>
      <c r="H1419" s="140" t="s">
        <v>1487</v>
      </c>
      <c r="I1419" s="143" t="s">
        <v>1483</v>
      </c>
      <c r="J1419" s="159" t="s">
        <v>34</v>
      </c>
      <c r="K1419" s="191"/>
      <c r="L1419" s="192">
        <v>43744</v>
      </c>
      <c r="M1419" s="23">
        <v>7297</v>
      </c>
      <c r="N1419" s="255" t="str">
        <f t="shared" si="20"/>
        <v>5670-1246-7-0014</v>
      </c>
    </row>
    <row r="1420" spans="1:15" s="269" customFormat="1" ht="35.1" customHeight="1" x14ac:dyDescent="0.7">
      <c r="A1420" s="140">
        <v>10</v>
      </c>
      <c r="B1420" s="140" t="s">
        <v>1485</v>
      </c>
      <c r="C1420" s="143" t="s">
        <v>1486</v>
      </c>
      <c r="D1420" s="140" t="s">
        <v>1256</v>
      </c>
      <c r="E1420" s="143" t="s">
        <v>1818</v>
      </c>
      <c r="F1420" s="140" t="s">
        <v>1821</v>
      </c>
      <c r="G1420" s="143" t="s">
        <v>459</v>
      </c>
      <c r="H1420" s="140" t="s">
        <v>1487</v>
      </c>
      <c r="I1420" s="143" t="s">
        <v>1483</v>
      </c>
      <c r="J1420" s="159" t="s">
        <v>34</v>
      </c>
      <c r="K1420" s="191"/>
      <c r="L1420" s="192">
        <v>43744</v>
      </c>
      <c r="M1420" s="23">
        <v>7297</v>
      </c>
      <c r="N1420" s="255" t="str">
        <f t="shared" ref="N1420" si="21">B1419</f>
        <v>5670-1246-7-0015</v>
      </c>
      <c r="O1420"/>
    </row>
    <row r="1421" spans="1:15" s="25" customFormat="1" ht="35.1" customHeight="1" x14ac:dyDescent="0.7">
      <c r="A1421" s="12">
        <v>11</v>
      </c>
      <c r="B1421" s="140" t="s">
        <v>1488</v>
      </c>
      <c r="C1421" s="143" t="s">
        <v>1489</v>
      </c>
      <c r="D1421" s="140" t="s">
        <v>1490</v>
      </c>
      <c r="E1421" s="143" t="s">
        <v>1491</v>
      </c>
      <c r="F1421" s="140" t="s">
        <v>1492</v>
      </c>
      <c r="G1421" s="143" t="s">
        <v>1493</v>
      </c>
      <c r="H1421" s="140" t="s">
        <v>1494</v>
      </c>
      <c r="I1421" s="143" t="s">
        <v>266</v>
      </c>
      <c r="J1421" s="159" t="s">
        <v>34</v>
      </c>
      <c r="K1421" s="191" t="s">
        <v>464</v>
      </c>
      <c r="L1421" s="192">
        <v>43967</v>
      </c>
      <c r="M1421" s="23">
        <v>22098</v>
      </c>
      <c r="N1421" s="255" t="str">
        <f t="shared" si="20"/>
        <v>5670-1246-7-0015</v>
      </c>
    </row>
    <row r="1422" spans="1:15" s="25" customFormat="1" ht="35.1" customHeight="1" x14ac:dyDescent="0.7">
      <c r="A1422" s="140">
        <v>12</v>
      </c>
      <c r="B1422" s="140" t="s">
        <v>1495</v>
      </c>
      <c r="C1422" s="143" t="s">
        <v>1486</v>
      </c>
      <c r="D1422" s="140" t="s">
        <v>1256</v>
      </c>
      <c r="E1422" s="143" t="s">
        <v>1496</v>
      </c>
      <c r="F1422" s="143" t="s">
        <v>1497</v>
      </c>
      <c r="G1422" s="143" t="s">
        <v>459</v>
      </c>
      <c r="H1422" s="140" t="s">
        <v>1498</v>
      </c>
      <c r="I1422" s="143" t="s">
        <v>266</v>
      </c>
      <c r="J1422" s="159" t="s">
        <v>34</v>
      </c>
      <c r="K1422" s="191" t="s">
        <v>464</v>
      </c>
      <c r="L1422" s="192">
        <v>44081</v>
      </c>
      <c r="M1422" s="23">
        <v>6188</v>
      </c>
      <c r="N1422" s="255" t="str">
        <f t="shared" si="20"/>
        <v>5670-1246-7-0017</v>
      </c>
    </row>
    <row r="1423" spans="1:15" s="25" customFormat="1" ht="35.1" customHeight="1" x14ac:dyDescent="0.7">
      <c r="A1423" s="12">
        <v>13</v>
      </c>
      <c r="B1423" s="140" t="s">
        <v>1499</v>
      </c>
      <c r="C1423" s="143" t="s">
        <v>1480</v>
      </c>
      <c r="D1423" s="140" t="s">
        <v>1256</v>
      </c>
      <c r="E1423" s="143" t="s">
        <v>1496</v>
      </c>
      <c r="F1423" s="143" t="s">
        <v>1500</v>
      </c>
      <c r="G1423" s="143" t="s">
        <v>1501</v>
      </c>
      <c r="H1423" s="140" t="s">
        <v>1502</v>
      </c>
      <c r="I1423" s="143" t="s">
        <v>1852</v>
      </c>
      <c r="J1423" s="159" t="s">
        <v>34</v>
      </c>
      <c r="K1423" s="191" t="s">
        <v>135</v>
      </c>
      <c r="L1423" s="192">
        <v>44195</v>
      </c>
      <c r="M1423" s="23">
        <v>20157.009999999998</v>
      </c>
      <c r="N1423" s="255" t="str">
        <f t="shared" si="20"/>
        <v>5670-1246-7-0018</v>
      </c>
    </row>
    <row r="1424" spans="1:15" s="25" customFormat="1" ht="35.1" customHeight="1" x14ac:dyDescent="0.7">
      <c r="A1424" s="140">
        <v>14</v>
      </c>
      <c r="B1424" s="140" t="s">
        <v>1503</v>
      </c>
      <c r="C1424" s="143" t="s">
        <v>1480</v>
      </c>
      <c r="D1424" s="140" t="s">
        <v>1253</v>
      </c>
      <c r="E1424" s="143" t="s">
        <v>1496</v>
      </c>
      <c r="F1424" s="143" t="s">
        <v>1504</v>
      </c>
      <c r="G1424" s="143" t="s">
        <v>1505</v>
      </c>
      <c r="H1424" s="140" t="s">
        <v>1506</v>
      </c>
      <c r="I1424" s="143" t="s">
        <v>2371</v>
      </c>
      <c r="J1424" s="159" t="s">
        <v>34</v>
      </c>
      <c r="K1424" s="191" t="s">
        <v>135</v>
      </c>
      <c r="L1424" s="192">
        <v>44168</v>
      </c>
      <c r="M1424" s="23">
        <v>6174.99</v>
      </c>
      <c r="N1424" s="255" t="str">
        <f t="shared" si="20"/>
        <v>5670-1246-7-0019</v>
      </c>
    </row>
    <row r="1425" spans="1:14" s="25" customFormat="1" ht="35.1" customHeight="1" x14ac:dyDescent="0.7">
      <c r="A1425" s="12">
        <v>15</v>
      </c>
      <c r="B1425" s="140" t="s">
        <v>2223</v>
      </c>
      <c r="C1425" s="143" t="s">
        <v>1465</v>
      </c>
      <c r="D1425" s="140" t="s">
        <v>1256</v>
      </c>
      <c r="E1425" s="143" t="s">
        <v>2225</v>
      </c>
      <c r="F1425" s="143" t="s">
        <v>1497</v>
      </c>
      <c r="G1425" s="143" t="s">
        <v>459</v>
      </c>
      <c r="H1425" s="140">
        <v>828108354</v>
      </c>
      <c r="I1425" s="143" t="s">
        <v>118</v>
      </c>
      <c r="J1425" s="159" t="s">
        <v>34</v>
      </c>
      <c r="K1425" s="143" t="s">
        <v>2217</v>
      </c>
      <c r="L1425" s="192">
        <v>44636</v>
      </c>
      <c r="M1425" s="23">
        <v>18002.87</v>
      </c>
      <c r="N1425" s="255" t="str">
        <f t="shared" si="20"/>
        <v>5670-1246-7-0020</v>
      </c>
    </row>
    <row r="1426" spans="1:14" s="25" customFormat="1" ht="35.1" customHeight="1" x14ac:dyDescent="0.7">
      <c r="A1426" s="140">
        <v>16</v>
      </c>
      <c r="B1426" s="140" t="s">
        <v>2224</v>
      </c>
      <c r="C1426" s="143" t="s">
        <v>1465</v>
      </c>
      <c r="D1426" s="140" t="s">
        <v>1256</v>
      </c>
      <c r="E1426" s="143" t="s">
        <v>2225</v>
      </c>
      <c r="F1426" s="143" t="s">
        <v>1497</v>
      </c>
      <c r="G1426" s="143" t="s">
        <v>459</v>
      </c>
      <c r="H1426" s="140">
        <v>828108350</v>
      </c>
      <c r="I1426" s="143" t="s">
        <v>118</v>
      </c>
      <c r="J1426" s="159" t="s">
        <v>34</v>
      </c>
      <c r="K1426" s="143" t="s">
        <v>2217</v>
      </c>
      <c r="L1426" s="192">
        <v>44636</v>
      </c>
      <c r="M1426" s="23">
        <v>18002.87</v>
      </c>
      <c r="N1426" s="255" t="str">
        <f t="shared" si="20"/>
        <v>5670-1246-7-0021</v>
      </c>
    </row>
    <row r="1427" spans="1:14" s="25" customFormat="1" ht="35.1" customHeight="1" x14ac:dyDescent="0.7">
      <c r="A1427" s="12">
        <v>17</v>
      </c>
      <c r="B1427" s="140" t="s">
        <v>2322</v>
      </c>
      <c r="C1427" s="143" t="s">
        <v>1465</v>
      </c>
      <c r="D1427" s="140" t="s">
        <v>1478</v>
      </c>
      <c r="E1427" s="143" t="s">
        <v>2225</v>
      </c>
      <c r="F1427" s="143" t="s">
        <v>1497</v>
      </c>
      <c r="G1427" s="143" t="s">
        <v>2146</v>
      </c>
      <c r="H1427" s="140">
        <v>831627606</v>
      </c>
      <c r="I1427" s="143" t="s">
        <v>118</v>
      </c>
      <c r="J1427" s="159" t="s">
        <v>34</v>
      </c>
      <c r="K1427" s="143" t="s">
        <v>2315</v>
      </c>
      <c r="L1427" s="192">
        <v>44980</v>
      </c>
      <c r="M1427" s="23">
        <v>6585</v>
      </c>
      <c r="N1427" s="255" t="str">
        <f t="shared" si="20"/>
        <v>5670-1246-7-0022</v>
      </c>
    </row>
    <row r="1428" spans="1:14" s="25" customFormat="1" ht="35.1" customHeight="1" x14ac:dyDescent="0.7">
      <c r="A1428" s="140">
        <v>18</v>
      </c>
      <c r="B1428" s="140" t="s">
        <v>2323</v>
      </c>
      <c r="C1428" s="143" t="s">
        <v>1465</v>
      </c>
      <c r="D1428" s="140" t="s">
        <v>1478</v>
      </c>
      <c r="E1428" s="143" t="s">
        <v>2225</v>
      </c>
      <c r="F1428" s="143" t="s">
        <v>2325</v>
      </c>
      <c r="G1428" s="143" t="s">
        <v>2146</v>
      </c>
      <c r="H1428" s="140">
        <v>831627607</v>
      </c>
      <c r="I1428" s="143" t="s">
        <v>118</v>
      </c>
      <c r="J1428" s="159" t="s">
        <v>34</v>
      </c>
      <c r="K1428" s="143" t="s">
        <v>2315</v>
      </c>
      <c r="L1428" s="192">
        <v>44980</v>
      </c>
      <c r="M1428" s="23">
        <v>6585</v>
      </c>
      <c r="N1428" s="255" t="str">
        <f t="shared" si="20"/>
        <v>5670-1246-7-0023</v>
      </c>
    </row>
    <row r="1429" spans="1:14" s="25" customFormat="1" ht="35.1" customHeight="1" x14ac:dyDescent="0.7">
      <c r="A1429" s="12">
        <v>19</v>
      </c>
      <c r="B1429" s="140" t="s">
        <v>2324</v>
      </c>
      <c r="C1429" s="143" t="s">
        <v>1255</v>
      </c>
      <c r="D1429" s="140" t="s">
        <v>1478</v>
      </c>
      <c r="E1429" s="143" t="s">
        <v>1496</v>
      </c>
      <c r="F1429" s="143" t="s">
        <v>2326</v>
      </c>
      <c r="G1429" s="143" t="s">
        <v>459</v>
      </c>
      <c r="H1429" s="140" t="s">
        <v>22</v>
      </c>
      <c r="I1429" s="143" t="s">
        <v>118</v>
      </c>
      <c r="J1429" s="159" t="s">
        <v>34</v>
      </c>
      <c r="K1429" s="143" t="s">
        <v>2315</v>
      </c>
      <c r="L1429" s="192">
        <v>44980</v>
      </c>
      <c r="M1429" s="23">
        <v>5251.5635999999995</v>
      </c>
      <c r="N1429" s="255" t="str">
        <f t="shared" si="20"/>
        <v>5670-1246-7-0024</v>
      </c>
    </row>
    <row r="1430" spans="1:14" s="25" customFormat="1" ht="35.1" customHeight="1" x14ac:dyDescent="0.7">
      <c r="A1430" s="140">
        <v>20</v>
      </c>
      <c r="B1430" s="140" t="s">
        <v>2327</v>
      </c>
      <c r="C1430" s="143" t="s">
        <v>1255</v>
      </c>
      <c r="D1430" s="140" t="s">
        <v>1478</v>
      </c>
      <c r="E1430" s="143" t="s">
        <v>1496</v>
      </c>
      <c r="F1430" s="143" t="s">
        <v>2328</v>
      </c>
      <c r="G1430" s="143" t="s">
        <v>459</v>
      </c>
      <c r="H1430" s="140" t="s">
        <v>22</v>
      </c>
      <c r="I1430" s="143" t="s">
        <v>118</v>
      </c>
      <c r="J1430" s="159" t="s">
        <v>34</v>
      </c>
      <c r="K1430" s="143" t="s">
        <v>2318</v>
      </c>
      <c r="L1430" s="192">
        <v>44980</v>
      </c>
      <c r="M1430" s="23">
        <v>5251.56</v>
      </c>
      <c r="N1430" s="255" t="str">
        <f t="shared" si="20"/>
        <v>5670-1246-7-0025</v>
      </c>
    </row>
    <row r="1431" spans="1:14" s="25" customFormat="1" ht="35.1" customHeight="1" x14ac:dyDescent="0.7">
      <c r="A1431" s="12">
        <v>21</v>
      </c>
      <c r="B1431" s="140" t="s">
        <v>2368</v>
      </c>
      <c r="C1431" s="143" t="s">
        <v>2369</v>
      </c>
      <c r="D1431" s="143" t="s">
        <v>2370</v>
      </c>
      <c r="E1431" s="143" t="s">
        <v>1496</v>
      </c>
      <c r="F1431" s="140" t="s">
        <v>19</v>
      </c>
      <c r="G1431" s="143" t="s">
        <v>2146</v>
      </c>
      <c r="H1431" s="140" t="s">
        <v>22</v>
      </c>
      <c r="I1431" s="143" t="s">
        <v>1483</v>
      </c>
      <c r="J1431" s="159" t="s">
        <v>34</v>
      </c>
      <c r="K1431" s="191" t="s">
        <v>2337</v>
      </c>
      <c r="L1431" s="192">
        <v>45020</v>
      </c>
      <c r="M1431" s="23">
        <v>12297.97</v>
      </c>
      <c r="N1431" s="255" t="str">
        <f t="shared" si="20"/>
        <v>5670-1246-7-0026</v>
      </c>
    </row>
    <row r="1432" spans="1:14" s="25" customFormat="1" ht="35.1" customHeight="1" x14ac:dyDescent="0.7">
      <c r="A1432" s="140">
        <v>22</v>
      </c>
      <c r="B1432" s="140" t="s">
        <v>2425</v>
      </c>
      <c r="C1432" s="143" t="s">
        <v>2429</v>
      </c>
      <c r="D1432" s="143" t="s">
        <v>1478</v>
      </c>
      <c r="E1432" s="143" t="s">
        <v>1818</v>
      </c>
      <c r="F1432" s="140" t="s">
        <v>1481</v>
      </c>
      <c r="G1432" s="143" t="s">
        <v>459</v>
      </c>
      <c r="H1432" s="140" t="s">
        <v>22</v>
      </c>
      <c r="I1432" s="143" t="s">
        <v>1483</v>
      </c>
      <c r="J1432" s="159" t="s">
        <v>34</v>
      </c>
      <c r="K1432" s="191" t="s">
        <v>2337</v>
      </c>
      <c r="L1432" s="192" t="s">
        <v>2430</v>
      </c>
      <c r="M1432" s="23">
        <v>29865.43</v>
      </c>
      <c r="N1432" s="255" t="str">
        <f t="shared" si="20"/>
        <v>5670-1246-7-0027</v>
      </c>
    </row>
    <row r="1433" spans="1:14" s="25" customFormat="1" ht="35.1" customHeight="1" x14ac:dyDescent="0.7">
      <c r="A1433" s="12">
        <v>23</v>
      </c>
      <c r="B1433" s="140" t="s">
        <v>2437</v>
      </c>
      <c r="C1433" s="143" t="s">
        <v>2429</v>
      </c>
      <c r="D1433" s="143" t="s">
        <v>1478</v>
      </c>
      <c r="E1433" s="143" t="s">
        <v>1818</v>
      </c>
      <c r="F1433" s="140" t="s">
        <v>2439</v>
      </c>
      <c r="G1433" s="143" t="s">
        <v>459</v>
      </c>
      <c r="H1433" s="140" t="s">
        <v>22</v>
      </c>
      <c r="I1433" s="143" t="s">
        <v>2263</v>
      </c>
      <c r="J1433" s="159" t="s">
        <v>34</v>
      </c>
      <c r="K1433" s="191" t="s">
        <v>2337</v>
      </c>
      <c r="L1433" s="192">
        <v>45208</v>
      </c>
      <c r="M1433" s="23">
        <v>18500</v>
      </c>
      <c r="N1433" s="255" t="str">
        <f t="shared" si="20"/>
        <v>5670-1246-7-0028</v>
      </c>
    </row>
    <row r="1434" spans="1:14" s="25" customFormat="1" ht="35.1" customHeight="1" x14ac:dyDescent="0.7">
      <c r="A1434" s="140">
        <v>24</v>
      </c>
      <c r="B1434" s="140" t="s">
        <v>2438</v>
      </c>
      <c r="C1434" s="143" t="s">
        <v>1465</v>
      </c>
      <c r="D1434" s="143" t="s">
        <v>1478</v>
      </c>
      <c r="E1434" s="143" t="s">
        <v>1818</v>
      </c>
      <c r="F1434" s="140" t="s">
        <v>2440</v>
      </c>
      <c r="G1434" s="143" t="s">
        <v>459</v>
      </c>
      <c r="H1434" s="140" t="s">
        <v>22</v>
      </c>
      <c r="I1434" s="143" t="s">
        <v>2014</v>
      </c>
      <c r="J1434" s="159" t="s">
        <v>34</v>
      </c>
      <c r="K1434" s="191" t="s">
        <v>2337</v>
      </c>
      <c r="L1434" s="192">
        <v>45208</v>
      </c>
      <c r="M1434" s="23">
        <v>15600</v>
      </c>
      <c r="N1434" s="255" t="str">
        <f t="shared" si="20"/>
        <v>5670-1246-7-0029</v>
      </c>
    </row>
    <row r="1435" spans="1:14" s="25" customFormat="1" ht="35.1" customHeight="1" x14ac:dyDescent="0.7">
      <c r="A1435" s="12">
        <v>25</v>
      </c>
      <c r="B1435" s="140" t="s">
        <v>2725</v>
      </c>
      <c r="C1435" s="143" t="s">
        <v>2429</v>
      </c>
      <c r="D1435" s="143" t="s">
        <v>1478</v>
      </c>
      <c r="E1435" s="143" t="s">
        <v>1818</v>
      </c>
      <c r="F1435" s="140" t="s">
        <v>1481</v>
      </c>
      <c r="G1435" s="143" t="s">
        <v>459</v>
      </c>
      <c r="H1435" s="140" t="s">
        <v>22</v>
      </c>
      <c r="I1435" s="143" t="s">
        <v>266</v>
      </c>
      <c r="J1435" s="159" t="s">
        <v>34</v>
      </c>
      <c r="K1435" s="191" t="s">
        <v>135</v>
      </c>
      <c r="L1435" s="192">
        <v>45418</v>
      </c>
      <c r="M1435" s="23">
        <v>27000</v>
      </c>
      <c r="N1435" s="255" t="str">
        <f t="shared" si="20"/>
        <v>5670-1246-7-0030</v>
      </c>
    </row>
    <row r="1436" spans="1:14" s="25" customFormat="1" ht="35.1" customHeight="1" x14ac:dyDescent="0.7">
      <c r="A1436" s="140">
        <v>26</v>
      </c>
      <c r="B1436" s="140" t="s">
        <v>2911</v>
      </c>
      <c r="C1436" s="143" t="s">
        <v>1465</v>
      </c>
      <c r="D1436" s="143" t="s">
        <v>2913</v>
      </c>
      <c r="E1436" s="143" t="s">
        <v>2912</v>
      </c>
      <c r="F1436" s="140" t="s">
        <v>2916</v>
      </c>
      <c r="G1436" s="143" t="s">
        <v>2915</v>
      </c>
      <c r="H1436" s="140" t="s">
        <v>2914</v>
      </c>
      <c r="I1436" s="143" t="s">
        <v>2014</v>
      </c>
      <c r="J1436" s="159" t="s">
        <v>34</v>
      </c>
      <c r="K1436" s="191" t="s">
        <v>135</v>
      </c>
      <c r="L1436" s="192">
        <v>45574</v>
      </c>
      <c r="M1436" s="23">
        <v>8900</v>
      </c>
      <c r="N1436" s="255" t="str">
        <f t="shared" si="20"/>
        <v>5670-1246-7-0031</v>
      </c>
    </row>
    <row r="1437" spans="1:14" s="25" customFormat="1" ht="35.1" customHeight="1" x14ac:dyDescent="0.7">
      <c r="A1437" s="12">
        <v>27</v>
      </c>
      <c r="B1437" s="140" t="s">
        <v>3195</v>
      </c>
      <c r="C1437" s="143" t="s">
        <v>1465</v>
      </c>
      <c r="D1437" s="143" t="s">
        <v>3197</v>
      </c>
      <c r="E1437" s="143" t="s">
        <v>1818</v>
      </c>
      <c r="F1437" s="140" t="s">
        <v>19</v>
      </c>
      <c r="G1437" s="143" t="s">
        <v>459</v>
      </c>
      <c r="H1437" s="140" t="s">
        <v>22</v>
      </c>
      <c r="I1437" s="143" t="s">
        <v>118</v>
      </c>
      <c r="J1437" s="159" t="s">
        <v>34</v>
      </c>
      <c r="K1437" s="191" t="s">
        <v>3198</v>
      </c>
      <c r="L1437" s="192">
        <v>45741</v>
      </c>
      <c r="M1437" s="23">
        <v>11600</v>
      </c>
      <c r="N1437" s="255" t="str">
        <f t="shared" si="20"/>
        <v>5670-1246-7-0032</v>
      </c>
    </row>
    <row r="1438" spans="1:14" s="25" customFormat="1" ht="35.1" customHeight="1" x14ac:dyDescent="0.7">
      <c r="A1438" s="140">
        <v>28</v>
      </c>
      <c r="B1438" s="140" t="s">
        <v>3196</v>
      </c>
      <c r="C1438" s="143" t="s">
        <v>1465</v>
      </c>
      <c r="D1438" s="143" t="s">
        <v>3197</v>
      </c>
      <c r="E1438" s="143" t="s">
        <v>1818</v>
      </c>
      <c r="F1438" s="140" t="s">
        <v>19</v>
      </c>
      <c r="G1438" s="143" t="s">
        <v>459</v>
      </c>
      <c r="H1438" s="140" t="s">
        <v>22</v>
      </c>
      <c r="I1438" s="143" t="s">
        <v>118</v>
      </c>
      <c r="J1438" s="159" t="s">
        <v>34</v>
      </c>
      <c r="K1438" s="191" t="s">
        <v>3199</v>
      </c>
      <c r="L1438" s="192">
        <v>45741</v>
      </c>
      <c r="M1438" s="23">
        <v>11600</v>
      </c>
      <c r="N1438" s="255" t="str">
        <f t="shared" si="20"/>
        <v>5670-1246-7-0033</v>
      </c>
    </row>
    <row r="1439" spans="1:14" s="25" customFormat="1" ht="35.1" customHeight="1" x14ac:dyDescent="0.7">
      <c r="A1439" s="12">
        <v>29</v>
      </c>
      <c r="B1439" s="140" t="s">
        <v>3243</v>
      </c>
      <c r="C1439" s="143" t="s">
        <v>3246</v>
      </c>
      <c r="D1439" s="143" t="s">
        <v>3247</v>
      </c>
      <c r="E1439" s="143" t="s">
        <v>3248</v>
      </c>
      <c r="F1439" s="140"/>
      <c r="G1439" s="143" t="s">
        <v>32</v>
      </c>
      <c r="H1439" s="140" t="s">
        <v>3249</v>
      </c>
      <c r="I1439" s="143" t="s">
        <v>266</v>
      </c>
      <c r="J1439" s="159" t="s">
        <v>34</v>
      </c>
      <c r="K1439" s="191" t="s">
        <v>3229</v>
      </c>
      <c r="L1439" s="192">
        <v>45932</v>
      </c>
      <c r="M1439" s="23">
        <f>11034.485*1.16</f>
        <v>12800.0026</v>
      </c>
      <c r="N1439" s="255" t="str">
        <f t="shared" si="20"/>
        <v>5670-1246-7-0034</v>
      </c>
    </row>
    <row r="1440" spans="1:14" s="25" customFormat="1" ht="35.1" customHeight="1" x14ac:dyDescent="0.7">
      <c r="A1440" s="303">
        <v>30</v>
      </c>
      <c r="B1440" s="140" t="s">
        <v>3244</v>
      </c>
      <c r="C1440" s="143" t="s">
        <v>3246</v>
      </c>
      <c r="D1440" s="143" t="s">
        <v>3247</v>
      </c>
      <c r="E1440" s="143" t="s">
        <v>3248</v>
      </c>
      <c r="F1440" s="140"/>
      <c r="G1440" s="143" t="s">
        <v>32</v>
      </c>
      <c r="H1440" s="140" t="s">
        <v>3250</v>
      </c>
      <c r="I1440" s="143" t="s">
        <v>266</v>
      </c>
      <c r="J1440" s="159" t="s">
        <v>34</v>
      </c>
      <c r="K1440" s="191" t="s">
        <v>3229</v>
      </c>
      <c r="L1440" s="192">
        <v>45932</v>
      </c>
      <c r="M1440" s="23">
        <f>11034.485*1.16</f>
        <v>12800.0026</v>
      </c>
      <c r="N1440" s="255" t="str">
        <f t="shared" si="20"/>
        <v>5670-1246-7-0035</v>
      </c>
    </row>
    <row r="1441" spans="1:14" s="25" customFormat="1" ht="35.1" customHeight="1" x14ac:dyDescent="0.7">
      <c r="A1441" s="282">
        <v>31</v>
      </c>
      <c r="B1441" s="282" t="s">
        <v>3245</v>
      </c>
      <c r="C1441" s="283" t="s">
        <v>2429</v>
      </c>
      <c r="D1441" s="283" t="s">
        <v>3251</v>
      </c>
      <c r="E1441" s="283">
        <v>462</v>
      </c>
      <c r="F1441" s="282"/>
      <c r="G1441" s="283"/>
      <c r="H1441" s="282"/>
      <c r="I1441" s="283" t="s">
        <v>266</v>
      </c>
      <c r="J1441" s="284" t="s">
        <v>34</v>
      </c>
      <c r="K1441" s="285" t="s">
        <v>3229</v>
      </c>
      <c r="L1441" s="286">
        <v>45932</v>
      </c>
      <c r="M1441" s="287">
        <v>29849.99</v>
      </c>
      <c r="N1441" s="255" t="str">
        <f t="shared" si="20"/>
        <v>5670-1246-7-0036</v>
      </c>
    </row>
    <row r="1442" spans="1:14" s="25" customFormat="1" ht="35.1" customHeight="1" x14ac:dyDescent="0.7">
      <c r="A1442" s="258"/>
      <c r="B1442"/>
      <c r="C1442"/>
      <c r="D1442"/>
      <c r="E1442"/>
      <c r="F1442"/>
      <c r="G1442"/>
      <c r="H1442"/>
      <c r="I1442"/>
      <c r="J1442"/>
      <c r="K1442"/>
      <c r="L1442" s="18" t="s">
        <v>1507</v>
      </c>
      <c r="M1442" s="155">
        <f>SUM(M1411:M1441)</f>
        <v>399655.0956</v>
      </c>
      <c r="N1442" s="255"/>
    </row>
    <row r="1443" spans="1:14" s="25" customFormat="1" ht="35.1" customHeight="1" x14ac:dyDescent="0.7">
      <c r="A1443" s="258"/>
      <c r="B1443"/>
      <c r="C1443"/>
      <c r="D1443"/>
      <c r="E1443"/>
      <c r="F1443"/>
      <c r="G1443"/>
      <c r="H1443"/>
      <c r="I1443"/>
      <c r="J1443"/>
      <c r="K1443"/>
      <c r="L1443" s="18"/>
      <c r="M1443" s="155"/>
      <c r="N1443" s="255"/>
    </row>
    <row r="1444" spans="1:14" s="25" customFormat="1" ht="35.1" customHeight="1" x14ac:dyDescent="0.7">
      <c r="A1444" s="18" t="s">
        <v>1508</v>
      </c>
      <c r="B1444" s="266"/>
      <c r="C1444"/>
      <c r="D1444"/>
      <c r="E1444"/>
      <c r="F1444"/>
      <c r="G1444"/>
      <c r="H1444"/>
      <c r="I1444"/>
      <c r="J1444"/>
      <c r="K1444"/>
      <c r="L1444"/>
      <c r="M1444"/>
      <c r="N1444" s="255"/>
    </row>
    <row r="1445" spans="1:14" s="25" customFormat="1" ht="35.1" customHeight="1" x14ac:dyDescent="0.7">
      <c r="A1445" s="156" t="s">
        <v>5</v>
      </c>
      <c r="B1445" s="156" t="s">
        <v>6</v>
      </c>
      <c r="C1445" s="156" t="s">
        <v>1</v>
      </c>
      <c r="D1445" s="156" t="s">
        <v>7</v>
      </c>
      <c r="E1445" s="156" t="s">
        <v>8</v>
      </c>
      <c r="F1445" s="156" t="s">
        <v>9</v>
      </c>
      <c r="G1445" s="156" t="s">
        <v>10</v>
      </c>
      <c r="H1445" s="156" t="s">
        <v>11</v>
      </c>
      <c r="I1445" s="156" t="s">
        <v>12</v>
      </c>
      <c r="J1445" s="156" t="s">
        <v>13</v>
      </c>
      <c r="K1445" s="156" t="s">
        <v>14</v>
      </c>
      <c r="L1445" s="156" t="s">
        <v>15</v>
      </c>
      <c r="M1445" s="156" t="s">
        <v>16</v>
      </c>
      <c r="N1445" s="255"/>
    </row>
    <row r="1446" spans="1:14" s="25" customFormat="1" ht="35.1" customHeight="1" x14ac:dyDescent="0.7">
      <c r="A1446" s="140">
        <v>1</v>
      </c>
      <c r="B1446" s="140" t="s">
        <v>1509</v>
      </c>
      <c r="C1446" s="143" t="s">
        <v>1510</v>
      </c>
      <c r="D1446" s="140" t="s">
        <v>1822</v>
      </c>
      <c r="E1446" s="143" t="s">
        <v>744</v>
      </c>
      <c r="F1446" s="140" t="s">
        <v>1823</v>
      </c>
      <c r="G1446" s="140" t="s">
        <v>97</v>
      </c>
      <c r="H1446" s="140" t="s">
        <v>1511</v>
      </c>
      <c r="I1446" s="143" t="s">
        <v>2371</v>
      </c>
      <c r="J1446" s="159" t="s">
        <v>34</v>
      </c>
      <c r="K1446" s="191"/>
      <c r="L1446" s="192"/>
      <c r="M1446" s="23">
        <v>10103.6</v>
      </c>
      <c r="N1446" s="255" t="str">
        <f t="shared" ref="N1446:N1473" si="22">B1445</f>
        <v>CÓDIGO</v>
      </c>
    </row>
    <row r="1447" spans="1:14" s="25" customFormat="1" ht="35.1" customHeight="1" x14ac:dyDescent="0.7">
      <c r="A1447" s="140">
        <v>2</v>
      </c>
      <c r="B1447" s="140" t="s">
        <v>1512</v>
      </c>
      <c r="C1447" s="143" t="s">
        <v>1513</v>
      </c>
      <c r="D1447" s="140" t="s">
        <v>1514</v>
      </c>
      <c r="E1447" s="143" t="s">
        <v>1515</v>
      </c>
      <c r="F1447" s="140" t="s">
        <v>22</v>
      </c>
      <c r="G1447" s="140" t="s">
        <v>21</v>
      </c>
      <c r="H1447" s="140" t="s">
        <v>2</v>
      </c>
      <c r="I1447" s="13" t="s">
        <v>3517</v>
      </c>
      <c r="J1447" s="159" t="s">
        <v>59</v>
      </c>
      <c r="K1447" s="191" t="s">
        <v>135</v>
      </c>
      <c r="L1447" s="192">
        <v>43229</v>
      </c>
      <c r="M1447" s="23">
        <v>16868.57</v>
      </c>
      <c r="N1447" s="255" t="str">
        <f t="shared" si="22"/>
        <v>5690-1246-9-0002</v>
      </c>
    </row>
    <row r="1448" spans="1:14" ht="35.1" customHeight="1" x14ac:dyDescent="0.7">
      <c r="A1448" s="140">
        <v>3</v>
      </c>
      <c r="B1448" s="140" t="s">
        <v>1516</v>
      </c>
      <c r="C1448" s="143" t="s">
        <v>1517</v>
      </c>
      <c r="D1448" s="140" t="s">
        <v>1518</v>
      </c>
      <c r="E1448" s="143" t="s">
        <v>2</v>
      </c>
      <c r="F1448" s="140" t="s">
        <v>2</v>
      </c>
      <c r="G1448" s="140" t="s">
        <v>2</v>
      </c>
      <c r="H1448" s="140" t="s">
        <v>2</v>
      </c>
      <c r="I1448" s="143" t="s">
        <v>2262</v>
      </c>
      <c r="J1448" s="159" t="s">
        <v>34</v>
      </c>
      <c r="K1448" s="191"/>
      <c r="L1448" s="192"/>
      <c r="M1448" s="23">
        <v>19641.12</v>
      </c>
      <c r="N1448" s="255" t="str">
        <f t="shared" si="22"/>
        <v>5690-1246-9-0003</v>
      </c>
    </row>
    <row r="1449" spans="1:14" ht="35.1" customHeight="1" x14ac:dyDescent="0.7">
      <c r="A1449" s="140">
        <v>4</v>
      </c>
      <c r="B1449" s="140" t="s">
        <v>1519</v>
      </c>
      <c r="C1449" s="143" t="s">
        <v>1517</v>
      </c>
      <c r="D1449" s="140" t="s">
        <v>1518</v>
      </c>
      <c r="E1449" s="143" t="s">
        <v>2</v>
      </c>
      <c r="F1449" s="140" t="s">
        <v>2</v>
      </c>
      <c r="G1449" s="140" t="s">
        <v>2</v>
      </c>
      <c r="H1449" s="140" t="s">
        <v>2</v>
      </c>
      <c r="I1449" s="143" t="s">
        <v>2262</v>
      </c>
      <c r="J1449" s="159" t="s">
        <v>34</v>
      </c>
      <c r="K1449" s="191"/>
      <c r="L1449" s="192"/>
      <c r="M1449" s="23">
        <v>19641.099999999999</v>
      </c>
      <c r="N1449" s="255" t="str">
        <f t="shared" si="22"/>
        <v>5690-1246-9-0004</v>
      </c>
    </row>
    <row r="1450" spans="1:14" ht="35.1" customHeight="1" x14ac:dyDescent="0.7">
      <c r="A1450" s="140">
        <v>5</v>
      </c>
      <c r="B1450" s="140" t="s">
        <v>1525</v>
      </c>
      <c r="C1450" s="143" t="s">
        <v>1012</v>
      </c>
      <c r="D1450" s="140" t="s">
        <v>1526</v>
      </c>
      <c r="E1450" s="143" t="s">
        <v>2</v>
      </c>
      <c r="F1450" s="140" t="s">
        <v>1527</v>
      </c>
      <c r="G1450" s="143"/>
      <c r="H1450" s="140" t="s">
        <v>2</v>
      </c>
      <c r="I1450" s="143" t="s">
        <v>2260</v>
      </c>
      <c r="J1450" s="159" t="s">
        <v>34</v>
      </c>
      <c r="K1450" s="191" t="s">
        <v>135</v>
      </c>
      <c r="L1450" s="192">
        <v>43019</v>
      </c>
      <c r="M1450" s="23">
        <v>754</v>
      </c>
      <c r="N1450" s="255" t="str">
        <f t="shared" si="22"/>
        <v>5690-1246-9-0005</v>
      </c>
    </row>
    <row r="1451" spans="1:14" ht="35.1" customHeight="1" x14ac:dyDescent="0.7">
      <c r="A1451" s="140">
        <v>6</v>
      </c>
      <c r="B1451" s="140" t="s">
        <v>1528</v>
      </c>
      <c r="C1451" s="143" t="s">
        <v>1526</v>
      </c>
      <c r="D1451" s="140" t="s">
        <v>2</v>
      </c>
      <c r="E1451" s="143" t="s">
        <v>1529</v>
      </c>
      <c r="F1451" s="140" t="s">
        <v>1530</v>
      </c>
      <c r="G1451" s="143" t="s">
        <v>2</v>
      </c>
      <c r="H1451" s="140"/>
      <c r="I1451" s="13" t="s">
        <v>2402</v>
      </c>
      <c r="J1451" s="159" t="s">
        <v>59</v>
      </c>
      <c r="K1451" s="191"/>
      <c r="L1451" s="192">
        <v>42446</v>
      </c>
      <c r="M1451" s="23">
        <v>2500</v>
      </c>
      <c r="N1451" s="255" t="str">
        <f t="shared" si="22"/>
        <v>5690-1246-9-0017</v>
      </c>
    </row>
    <row r="1452" spans="1:14" ht="35.1" customHeight="1" x14ac:dyDescent="0.7">
      <c r="A1452" s="140">
        <v>7</v>
      </c>
      <c r="B1452" s="140" t="s">
        <v>1520</v>
      </c>
      <c r="C1452" s="143" t="s">
        <v>1606</v>
      </c>
      <c r="D1452" s="140" t="s">
        <v>1607</v>
      </c>
      <c r="E1452" s="143" t="s">
        <v>493</v>
      </c>
      <c r="F1452" s="140" t="s">
        <v>1608</v>
      </c>
      <c r="G1452" s="143" t="s">
        <v>1609</v>
      </c>
      <c r="H1452" s="140" t="s">
        <v>1632</v>
      </c>
      <c r="I1452" s="143" t="s">
        <v>2371</v>
      </c>
      <c r="J1452" s="159" t="s">
        <v>34</v>
      </c>
      <c r="K1452" s="191" t="s">
        <v>1610</v>
      </c>
      <c r="L1452" s="192">
        <v>44196</v>
      </c>
      <c r="M1452" s="23">
        <v>90039.99</v>
      </c>
      <c r="N1452" s="255" t="str">
        <f t="shared" si="22"/>
        <v>5690-1246-9-0018</v>
      </c>
    </row>
    <row r="1453" spans="1:14" ht="35.1" customHeight="1" x14ac:dyDescent="0.7">
      <c r="A1453" s="140">
        <v>8</v>
      </c>
      <c r="B1453" s="140" t="s">
        <v>1605</v>
      </c>
      <c r="C1453" s="143" t="s">
        <v>1618</v>
      </c>
      <c r="D1453" s="143" t="s">
        <v>1824</v>
      </c>
      <c r="E1453" s="143" t="s">
        <v>1616</v>
      </c>
      <c r="F1453" s="140" t="s">
        <v>1825</v>
      </c>
      <c r="G1453" s="143" t="s">
        <v>359</v>
      </c>
      <c r="H1453" s="140" t="s">
        <v>22</v>
      </c>
      <c r="I1453" s="143" t="s">
        <v>2371</v>
      </c>
      <c r="J1453" s="159" t="s">
        <v>59</v>
      </c>
      <c r="K1453" s="191" t="s">
        <v>1610</v>
      </c>
      <c r="L1453" s="192">
        <v>44196</v>
      </c>
      <c r="M1453" s="23">
        <v>1135.6400000000001</v>
      </c>
      <c r="N1453" s="255" t="str">
        <f t="shared" si="22"/>
        <v>5690-1246-9-0019</v>
      </c>
    </row>
    <row r="1454" spans="1:14" ht="35.1" customHeight="1" x14ac:dyDescent="0.7">
      <c r="A1454" s="140">
        <v>9</v>
      </c>
      <c r="B1454" s="140" t="s">
        <v>1521</v>
      </c>
      <c r="C1454" s="143" t="s">
        <v>1618</v>
      </c>
      <c r="D1454" s="143" t="s">
        <v>1826</v>
      </c>
      <c r="E1454" s="143" t="s">
        <v>1617</v>
      </c>
      <c r="F1454" s="140" t="s">
        <v>1827</v>
      </c>
      <c r="G1454" s="143" t="s">
        <v>459</v>
      </c>
      <c r="H1454" s="140" t="s">
        <v>22</v>
      </c>
      <c r="I1454" s="143" t="s">
        <v>2371</v>
      </c>
      <c r="J1454" s="159" t="s">
        <v>59</v>
      </c>
      <c r="K1454" s="191" t="s">
        <v>1610</v>
      </c>
      <c r="L1454" s="192">
        <v>44196</v>
      </c>
      <c r="M1454" s="23">
        <v>1734.2</v>
      </c>
      <c r="N1454" s="255" t="str">
        <f t="shared" si="22"/>
        <v>5690-1246-9-0020</v>
      </c>
    </row>
    <row r="1455" spans="1:14" s="11" customFormat="1" ht="35.1" customHeight="1" x14ac:dyDescent="0.7">
      <c r="A1455" s="140">
        <v>10</v>
      </c>
      <c r="B1455" s="140" t="s">
        <v>1522</v>
      </c>
      <c r="C1455" s="143" t="s">
        <v>1622</v>
      </c>
      <c r="D1455" s="143" t="s">
        <v>1624</v>
      </c>
      <c r="E1455" s="143" t="s">
        <v>1623</v>
      </c>
      <c r="F1455" s="140" t="s">
        <v>19</v>
      </c>
      <c r="G1455" s="143" t="s">
        <v>1828</v>
      </c>
      <c r="H1455" s="140" t="s">
        <v>22</v>
      </c>
      <c r="I1455" s="143" t="s">
        <v>2371</v>
      </c>
      <c r="J1455" s="159" t="s">
        <v>34</v>
      </c>
      <c r="K1455" s="191" t="s">
        <v>1610</v>
      </c>
      <c r="L1455" s="192">
        <v>44196</v>
      </c>
      <c r="M1455" s="23">
        <v>3335</v>
      </c>
      <c r="N1455" s="255" t="str">
        <f t="shared" si="22"/>
        <v>5690-1246-9-0021</v>
      </c>
    </row>
    <row r="1456" spans="1:14" s="25" customFormat="1" ht="35.1" customHeight="1" x14ac:dyDescent="0.7">
      <c r="A1456" s="140">
        <v>11</v>
      </c>
      <c r="B1456" s="140" t="s">
        <v>1523</v>
      </c>
      <c r="C1456" s="143" t="s">
        <v>1622</v>
      </c>
      <c r="D1456" s="143" t="s">
        <v>1624</v>
      </c>
      <c r="E1456" s="143" t="s">
        <v>1623</v>
      </c>
      <c r="F1456" s="140" t="s">
        <v>19</v>
      </c>
      <c r="G1456" s="143" t="s">
        <v>1828</v>
      </c>
      <c r="H1456" s="140" t="s">
        <v>22</v>
      </c>
      <c r="I1456" s="143" t="s">
        <v>2371</v>
      </c>
      <c r="J1456" s="159" t="s">
        <v>34</v>
      </c>
      <c r="K1456" s="191" t="s">
        <v>1610</v>
      </c>
      <c r="L1456" s="192">
        <v>44196</v>
      </c>
      <c r="M1456" s="23">
        <v>3335</v>
      </c>
      <c r="N1456" s="255" t="str">
        <f t="shared" si="22"/>
        <v>5690-1246-9-0022</v>
      </c>
    </row>
    <row r="1457" spans="1:14" s="25" customFormat="1" ht="35.1" customHeight="1" x14ac:dyDescent="0.7">
      <c r="A1457" s="140">
        <v>12</v>
      </c>
      <c r="B1457" s="140" t="s">
        <v>1524</v>
      </c>
      <c r="C1457" s="143" t="s">
        <v>1631</v>
      </c>
      <c r="D1457" s="143" t="s">
        <v>1629</v>
      </c>
      <c r="E1457" s="143" t="s">
        <v>1630</v>
      </c>
      <c r="F1457" s="140" t="s">
        <v>19</v>
      </c>
      <c r="G1457" s="143" t="s">
        <v>1097</v>
      </c>
      <c r="H1457" s="140" t="s">
        <v>22</v>
      </c>
      <c r="I1457" s="143" t="s">
        <v>2371</v>
      </c>
      <c r="J1457" s="159" t="s">
        <v>34</v>
      </c>
      <c r="K1457" s="191" t="s">
        <v>1610</v>
      </c>
      <c r="L1457" s="192">
        <v>44196</v>
      </c>
      <c r="M1457" s="23">
        <v>2001</v>
      </c>
      <c r="N1457" s="255" t="str">
        <f t="shared" si="22"/>
        <v>5690-1246-9-0023</v>
      </c>
    </row>
    <row r="1458" spans="1:14" s="25" customFormat="1" ht="35.1" customHeight="1" x14ac:dyDescent="0.7">
      <c r="A1458" s="140">
        <v>13</v>
      </c>
      <c r="B1458" s="140" t="s">
        <v>1619</v>
      </c>
      <c r="C1458" s="143" t="s">
        <v>1625</v>
      </c>
      <c r="D1458" s="143" t="s">
        <v>1626</v>
      </c>
      <c r="E1458" s="143" t="s">
        <v>1627</v>
      </c>
      <c r="F1458" s="140" t="s">
        <v>19</v>
      </c>
      <c r="G1458" s="143" t="s">
        <v>459</v>
      </c>
      <c r="H1458" s="140" t="s">
        <v>22</v>
      </c>
      <c r="I1458" s="143" t="s">
        <v>2371</v>
      </c>
      <c r="J1458" s="159" t="s">
        <v>34</v>
      </c>
      <c r="K1458" s="191" t="s">
        <v>1610</v>
      </c>
      <c r="L1458" s="192">
        <v>44196</v>
      </c>
      <c r="M1458" s="23">
        <v>2801.4</v>
      </c>
      <c r="N1458" s="255" t="str">
        <f t="shared" si="22"/>
        <v>5690-1246-9-0024</v>
      </c>
    </row>
    <row r="1459" spans="1:14" s="25" customFormat="1" ht="35.1" customHeight="1" x14ac:dyDescent="0.7">
      <c r="A1459" s="140">
        <v>14</v>
      </c>
      <c r="B1459" s="140" t="s">
        <v>1620</v>
      </c>
      <c r="C1459" s="143" t="s">
        <v>1625</v>
      </c>
      <c r="D1459" s="143" t="s">
        <v>1626</v>
      </c>
      <c r="E1459" s="143" t="s">
        <v>1627</v>
      </c>
      <c r="F1459" s="140" t="s">
        <v>19</v>
      </c>
      <c r="G1459" s="143" t="s">
        <v>459</v>
      </c>
      <c r="H1459" s="140" t="s">
        <v>22</v>
      </c>
      <c r="I1459" s="143" t="s">
        <v>2371</v>
      </c>
      <c r="J1459" s="159" t="s">
        <v>34</v>
      </c>
      <c r="K1459" s="191" t="s">
        <v>1610</v>
      </c>
      <c r="L1459" s="192">
        <v>44196</v>
      </c>
      <c r="M1459" s="23">
        <v>2801.4</v>
      </c>
      <c r="N1459" s="255" t="str">
        <f t="shared" si="22"/>
        <v>5690-1246-9-0025</v>
      </c>
    </row>
    <row r="1460" spans="1:14" s="25" customFormat="1" ht="35.1" customHeight="1" x14ac:dyDescent="0.7">
      <c r="A1460" s="140">
        <v>15</v>
      </c>
      <c r="B1460" s="140" t="s">
        <v>1621</v>
      </c>
      <c r="C1460" s="143" t="s">
        <v>1625</v>
      </c>
      <c r="D1460" s="140" t="s">
        <v>1628</v>
      </c>
      <c r="E1460" s="143" t="s">
        <v>1627</v>
      </c>
      <c r="F1460" s="140" t="s">
        <v>19</v>
      </c>
      <c r="G1460" s="143" t="s">
        <v>459</v>
      </c>
      <c r="H1460" s="140" t="s">
        <v>22</v>
      </c>
      <c r="I1460" s="143" t="s">
        <v>2371</v>
      </c>
      <c r="J1460" s="159" t="s">
        <v>34</v>
      </c>
      <c r="K1460" s="191" t="s">
        <v>1610</v>
      </c>
      <c r="L1460" s="192">
        <v>44196</v>
      </c>
      <c r="M1460" s="23">
        <v>6003</v>
      </c>
      <c r="N1460" s="255" t="str">
        <f t="shared" si="22"/>
        <v>5690-1246-9-0026</v>
      </c>
    </row>
    <row r="1461" spans="1:14" s="25" customFormat="1" ht="35.1" customHeight="1" x14ac:dyDescent="0.7">
      <c r="A1461" s="140">
        <v>16</v>
      </c>
      <c r="B1461" s="140" t="s">
        <v>1850</v>
      </c>
      <c r="C1461" s="143" t="s">
        <v>1851</v>
      </c>
      <c r="D1461" s="140" t="s">
        <v>1514</v>
      </c>
      <c r="E1461" s="143" t="s">
        <v>1854</v>
      </c>
      <c r="F1461" s="140" t="s">
        <v>1853</v>
      </c>
      <c r="G1461" s="143" t="s">
        <v>562</v>
      </c>
      <c r="H1461" s="220">
        <v>2005142368797</v>
      </c>
      <c r="I1461" s="143" t="s">
        <v>1852</v>
      </c>
      <c r="J1461" s="159" t="s">
        <v>34</v>
      </c>
      <c r="K1461" s="191" t="s">
        <v>1849</v>
      </c>
      <c r="L1461" s="192">
        <v>44483</v>
      </c>
      <c r="M1461" s="23">
        <v>15282.07</v>
      </c>
      <c r="N1461" s="255" t="str">
        <f t="shared" si="22"/>
        <v>5690-1246-9-0027</v>
      </c>
    </row>
    <row r="1462" spans="1:14" s="25" customFormat="1" ht="35.1" customHeight="1" x14ac:dyDescent="0.7">
      <c r="A1462" s="260"/>
      <c r="B1462"/>
      <c r="C1462"/>
      <c r="D1462"/>
      <c r="E1462"/>
      <c r="F1462"/>
      <c r="G1462"/>
      <c r="H1462"/>
      <c r="I1462"/>
      <c r="J1462"/>
      <c r="K1462"/>
      <c r="L1462" s="18" t="s">
        <v>1531</v>
      </c>
      <c r="M1462" s="155">
        <f>SUM(M1446:M1461)</f>
        <v>197977.09000000003</v>
      </c>
      <c r="N1462" s="255"/>
    </row>
    <row r="1463" spans="1:14" s="25" customFormat="1" ht="35.1" customHeight="1" x14ac:dyDescent="0.7">
      <c r="A1463" s="260"/>
      <c r="B1463"/>
      <c r="C1463"/>
      <c r="D1463"/>
      <c r="E1463"/>
      <c r="F1463"/>
      <c r="G1463"/>
      <c r="H1463"/>
      <c r="I1463"/>
      <c r="J1463"/>
      <c r="K1463"/>
      <c r="L1463" s="18"/>
      <c r="M1463" s="155"/>
      <c r="N1463" s="255"/>
    </row>
    <row r="1464" spans="1:14" s="25" customFormat="1" ht="35.1" customHeight="1" x14ac:dyDescent="0.7">
      <c r="A1464" s="18" t="s">
        <v>1532</v>
      </c>
      <c r="B1464" s="266"/>
      <c r="C1464"/>
      <c r="D1464"/>
      <c r="E1464"/>
      <c r="F1464"/>
      <c r="G1464"/>
      <c r="H1464"/>
      <c r="I1464"/>
      <c r="J1464"/>
      <c r="K1464"/>
      <c r="L1464"/>
      <c r="M1464" s="221"/>
      <c r="N1464" s="255"/>
    </row>
    <row r="1465" spans="1:14" s="25" customFormat="1" ht="35.1" customHeight="1" x14ac:dyDescent="0.7">
      <c r="A1465" s="156" t="s">
        <v>5</v>
      </c>
      <c r="B1465" s="156" t="s">
        <v>6</v>
      </c>
      <c r="C1465" s="156" t="s">
        <v>1</v>
      </c>
      <c r="D1465" s="156" t="s">
        <v>7</v>
      </c>
      <c r="E1465" s="156" t="s">
        <v>8</v>
      </c>
      <c r="F1465" s="156" t="s">
        <v>9</v>
      </c>
      <c r="G1465" s="156" t="s">
        <v>10</v>
      </c>
      <c r="H1465" s="156" t="s">
        <v>1533</v>
      </c>
      <c r="I1465" s="156" t="s">
        <v>12</v>
      </c>
      <c r="J1465" s="156" t="s">
        <v>1534</v>
      </c>
      <c r="K1465" s="156" t="s">
        <v>14</v>
      </c>
      <c r="L1465" s="156" t="s">
        <v>15</v>
      </c>
      <c r="M1465" s="156" t="s">
        <v>16</v>
      </c>
      <c r="N1465" s="255"/>
    </row>
    <row r="1466" spans="1:14" s="25" customFormat="1" ht="35.1" customHeight="1" x14ac:dyDescent="0.7">
      <c r="A1466" s="140">
        <v>1</v>
      </c>
      <c r="B1466" s="140" t="s">
        <v>3254</v>
      </c>
      <c r="C1466" s="143" t="s">
        <v>1535</v>
      </c>
      <c r="D1466" s="140"/>
      <c r="E1466" s="143"/>
      <c r="F1466" s="140"/>
      <c r="G1466" s="140"/>
      <c r="H1466" s="140"/>
      <c r="I1466" s="143" t="s">
        <v>2260</v>
      </c>
      <c r="J1466" s="159"/>
      <c r="K1466" s="191"/>
      <c r="L1466" s="192">
        <v>43412</v>
      </c>
      <c r="M1466" s="23">
        <v>1740</v>
      </c>
      <c r="N1466" s="255" t="str">
        <f t="shared" si="22"/>
        <v>CÓDIGO</v>
      </c>
    </row>
    <row r="1467" spans="1:14" s="25" customFormat="1" ht="35.1" customHeight="1" x14ac:dyDescent="0.7">
      <c r="A1467" s="140">
        <v>2</v>
      </c>
      <c r="B1467" s="140" t="s">
        <v>3253</v>
      </c>
      <c r="C1467" s="143" t="s">
        <v>1536</v>
      </c>
      <c r="D1467" s="140"/>
      <c r="E1467" s="143"/>
      <c r="F1467" s="140"/>
      <c r="G1467" s="143"/>
      <c r="H1467" s="140"/>
      <c r="I1467" s="143" t="s">
        <v>2262</v>
      </c>
      <c r="J1467" s="159"/>
      <c r="K1467" s="191"/>
      <c r="L1467" s="192">
        <v>43820</v>
      </c>
      <c r="M1467" s="23">
        <v>25212.99</v>
      </c>
      <c r="N1467" s="255" t="str">
        <f t="shared" si="22"/>
        <v>5971-1251-1-0001</v>
      </c>
    </row>
    <row r="1468" spans="1:14" s="25" customFormat="1" ht="35.1" customHeight="1" x14ac:dyDescent="0.7">
      <c r="A1468" s="260"/>
      <c r="B1468" s="260"/>
      <c r="C1468" s="262"/>
      <c r="D1468" s="260"/>
      <c r="E1468" s="262"/>
      <c r="F1468" s="260"/>
      <c r="G1468" s="260"/>
      <c r="H1468" s="260"/>
      <c r="I1468" s="262"/>
      <c r="J1468" s="263"/>
      <c r="K1468" s="264"/>
      <c r="L1468" s="265"/>
      <c r="M1468" s="129"/>
      <c r="N1468" s="255"/>
    </row>
    <row r="1469" spans="1:14" s="25" customFormat="1" ht="35.1" customHeight="1" x14ac:dyDescent="0.7">
      <c r="A1469" s="260"/>
      <c r="B1469" s="301"/>
      <c r="C1469" s="262"/>
      <c r="D1469" s="260"/>
      <c r="E1469" s="262"/>
      <c r="F1469" s="260"/>
      <c r="G1469" s="260"/>
      <c r="H1469" s="260"/>
      <c r="I1469" s="262"/>
      <c r="J1469" s="263"/>
      <c r="K1469" s="264"/>
      <c r="L1469" s="265"/>
      <c r="M1469" s="129"/>
      <c r="N1469" s="255"/>
    </row>
    <row r="1470" spans="1:14" s="25" customFormat="1" ht="35.1" customHeight="1" x14ac:dyDescent="0.7">
      <c r="A1470" s="302" t="s">
        <v>1537</v>
      </c>
      <c r="B1470" s="266"/>
      <c r="C1470" s="222"/>
      <c r="D1470" s="222"/>
      <c r="E1470" s="222"/>
      <c r="F1470" s="222"/>
      <c r="G1470" s="222"/>
      <c r="H1470" s="222"/>
      <c r="I1470" s="222"/>
      <c r="J1470" s="222"/>
      <c r="K1470" s="222"/>
      <c r="L1470" s="222"/>
      <c r="M1470" s="222"/>
      <c r="N1470" s="255"/>
    </row>
    <row r="1471" spans="1:14" s="25" customFormat="1" ht="35.1" customHeight="1" x14ac:dyDescent="0.7">
      <c r="A1471" s="156" t="s">
        <v>5</v>
      </c>
      <c r="B1471" s="156" t="s">
        <v>6</v>
      </c>
      <c r="C1471" s="156" t="s">
        <v>1</v>
      </c>
      <c r="D1471" s="156" t="s">
        <v>7</v>
      </c>
      <c r="E1471" s="156" t="s">
        <v>8</v>
      </c>
      <c r="F1471" s="156" t="s">
        <v>9</v>
      </c>
      <c r="G1471" s="156" t="s">
        <v>10</v>
      </c>
      <c r="H1471" s="156" t="s">
        <v>1533</v>
      </c>
      <c r="I1471" s="156" t="s">
        <v>12</v>
      </c>
      <c r="J1471" s="156" t="s">
        <v>1534</v>
      </c>
      <c r="K1471" s="156" t="s">
        <v>14</v>
      </c>
      <c r="L1471" s="156" t="s">
        <v>15</v>
      </c>
      <c r="M1471" s="156" t="s">
        <v>16</v>
      </c>
      <c r="N1471" s="255"/>
    </row>
    <row r="1472" spans="1:14" ht="35.1" customHeight="1" x14ac:dyDescent="0.7">
      <c r="A1472" s="140">
        <v>1</v>
      </c>
      <c r="B1472" s="140" t="s">
        <v>1538</v>
      </c>
      <c r="C1472" s="143" t="s">
        <v>1539</v>
      </c>
      <c r="D1472" s="140"/>
      <c r="E1472" s="143"/>
      <c r="F1472" s="140"/>
      <c r="G1472" s="140"/>
      <c r="H1472" s="140"/>
      <c r="I1472" s="143" t="s">
        <v>2262</v>
      </c>
      <c r="J1472" s="159"/>
      <c r="K1472" s="191"/>
      <c r="L1472" s="192">
        <v>42059</v>
      </c>
      <c r="M1472" s="23">
        <v>25786.799999999999</v>
      </c>
      <c r="N1472" s="255" t="str">
        <f t="shared" si="22"/>
        <v>CÓDIGO</v>
      </c>
    </row>
    <row r="1473" spans="1:14" ht="35.1" customHeight="1" x14ac:dyDescent="0.7">
      <c r="A1473" s="140">
        <v>2</v>
      </c>
      <c r="B1473" s="140" t="s">
        <v>1540</v>
      </c>
      <c r="C1473" s="143" t="s">
        <v>1541</v>
      </c>
      <c r="D1473" s="140"/>
      <c r="E1473" s="143"/>
      <c r="F1473" s="140"/>
      <c r="G1473" s="140"/>
      <c r="H1473" s="140"/>
      <c r="I1473" s="143" t="s">
        <v>2262</v>
      </c>
      <c r="J1473" s="159"/>
      <c r="K1473" s="191"/>
      <c r="L1473" s="192">
        <v>42069</v>
      </c>
      <c r="M1473" s="23">
        <v>9149.9599999999991</v>
      </c>
      <c r="N1473" s="255" t="str">
        <f t="shared" si="22"/>
        <v>5971-1254-1-0001</v>
      </c>
    </row>
    <row r="1474" spans="1:14" x14ac:dyDescent="0.25">
      <c r="A1474" s="260"/>
      <c r="C1474" s="27"/>
      <c r="D1474" s="28"/>
      <c r="E1474" s="27"/>
      <c r="F1474" s="28"/>
      <c r="G1474" s="28"/>
      <c r="H1474" s="28"/>
      <c r="I1474" s="29"/>
      <c r="J1474" s="30"/>
      <c r="K1474" s="31"/>
      <c r="L1474" s="32"/>
      <c r="M1474" s="33">
        <f>SUM(M1472:M1473)</f>
        <v>34936.759999999995</v>
      </c>
    </row>
    <row r="1475" spans="1:14" x14ac:dyDescent="0.25">
      <c r="A1475" s="26"/>
      <c r="C1475" s="34"/>
      <c r="E1475" s="34"/>
      <c r="I1475" s="34"/>
      <c r="L1475" s="35" t="s">
        <v>1542</v>
      </c>
      <c r="M1475" s="36" t="e">
        <f>#REF!+M1474</f>
        <v>#REF!</v>
      </c>
    </row>
    <row r="1476" spans="1:14" s="25" customFormat="1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</row>
    <row r="1477" spans="1:14" x14ac:dyDescent="0.25">
      <c r="L1477" t="s">
        <v>2285</v>
      </c>
    </row>
    <row r="1478" spans="1:14" s="4" customFormat="1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</row>
    <row r="1479" spans="1:14" s="4" customFormat="1" x14ac:dyDescent="0.25">
      <c r="A1479"/>
      <c r="B1479"/>
      <c r="C1479" s="332" t="s">
        <v>2253</v>
      </c>
      <c r="D1479" s="333"/>
      <c r="E1479" s="56"/>
      <c r="F1479"/>
      <c r="G1479"/>
      <c r="H1479"/>
      <c r="I1479"/>
      <c r="J1479"/>
      <c r="K1479"/>
      <c r="L1479"/>
      <c r="M1479"/>
    </row>
    <row r="1480" spans="1:14" x14ac:dyDescent="0.25">
      <c r="C1480" s="21" t="s">
        <v>10</v>
      </c>
      <c r="D1480" s="21" t="s">
        <v>2254</v>
      </c>
      <c r="E1480" s="56"/>
    </row>
    <row r="1481" spans="1:14" x14ac:dyDescent="0.25">
      <c r="C1481" s="113"/>
      <c r="D1481" s="24" t="s">
        <v>2255</v>
      </c>
    </row>
    <row r="1482" spans="1:14" x14ac:dyDescent="0.25">
      <c r="C1482" s="224"/>
      <c r="D1482" s="24" t="s">
        <v>2256</v>
      </c>
    </row>
    <row r="1483" spans="1:14" x14ac:dyDescent="0.25">
      <c r="C1483" s="115"/>
      <c r="D1483" s="24" t="s">
        <v>2257</v>
      </c>
    </row>
    <row r="1484" spans="1:14" ht="30" x14ac:dyDescent="0.25">
      <c r="C1484" s="117"/>
      <c r="D1484" s="116" t="s">
        <v>2258</v>
      </c>
    </row>
    <row r="1485" spans="1:14" ht="15" customHeight="1" x14ac:dyDescent="0.25"/>
  </sheetData>
  <autoFilter ref="A7:M1484" xr:uid="{00000000-0009-0000-0000-000000000000}"/>
  <mergeCells count="5">
    <mergeCell ref="A1:M1"/>
    <mergeCell ref="A3:M3"/>
    <mergeCell ref="A5:M5"/>
    <mergeCell ref="A6:M6"/>
    <mergeCell ref="C1479:D1479"/>
  </mergeCells>
  <phoneticPr fontId="25" type="noConversion"/>
  <pageMargins left="0.23622047244094491" right="0.23622047244094491" top="0.74803149606299213" bottom="0.74803149606299213" header="0.31496062992125984" footer="0.31496062992125984"/>
  <pageSetup scale="44" fitToHeight="0" orientation="landscape" r:id="rId1"/>
  <headerFooter>
    <oddFooter>&amp;L&amp;"-,Negrita"&amp;12SILVESTRE GARCIA FLORES 
TESORERO MUNICIPAL&amp;C&amp;"-,Negrita"&amp;12 JESSICA DANIELA RODRIGUEZ MORENO
SINDICO MUNICIPAL&amp;R&amp;"-,Negrita"&amp;12 IVAN SOTO MENDIA
PRESIDENTE MUNICIPAL</oddFooter>
  </headerFooter>
  <rowBreaks count="4" manualBreakCount="4">
    <brk id="1300" max="14" man="1"/>
    <brk id="1349" max="14" man="1"/>
    <brk id="1423" max="14" man="1"/>
    <brk id="1474" max="14" man="1"/>
  </rowBreaks>
  <ignoredErrors>
    <ignoredError sqref="C8:L12 C658:M666 C1045:J1045 C908 J908:M908 C907:D907 F907:G907 I907:M907 C452:H452 J452:L452 C453:L465 C1102:J1102 C844:M845 K746:M746 C737:H738 K737:M737 C732:M732 C722:M724 C721:H721 C719:M720 C119:L139 C118:H118 J118:L118 C1409:M1419 C1362:H1362 C1048:J1048 F1441:G1441 C1301:J1305 C1202:E1202 G1202 J1202 C1047:F1047 H1047:J1047 C1185:J1185 C1183:I1184 C1190:J1190 C1186:I1187 C1196:J1197 C1192:H1192 L1045:M1045 L1102:M1102 C1363:J1363 L1312:M1312 L1046 C18:E18 G18:L18 C904:M906 C115:L117 C113:H113 J113:L113 C153:L153 C152:H152 K152:L152 C155:L157 C154:H154 J154:L154 C223:L223 C230:L230 C229:H229 J229:L229 C400:L400 C404:H404 K401:L401 C406:L409 C405:H405 J405:L405 C419:L436 C417:H418 J417:L418 C715:H717 J715:M717 C728:M728 J738:M738 C739:M742 C743:E743 C744:H746 J743:M745 C901:M902 C900:H900 J900:M900 C1191:H1191 J1191 C1201:J1201 L1300 C338:L339 C24:L35 C309:H309 J309:L309 C350:L353 C346:H347 J346:L347 C368:L369 C367:H367 J367:L367 C842:H842 J842:M842 C849:H849 J849:M849 C1290:J1294 C1289:H1289 J1289 C1355:J1361 C1354:H1354 J1354 C876:M877 C875:H875 J875:M875 C769:H769 J769:M769 C88:H88 J88:L88 C78:L78 C77:H77 J77:L77 C1444:M1446 C1442:L1442 K721:M721 C735:M736 C1259:J1259 C1258:H1258 C675:M676 C747:M756 C784:H784 C814:M820 C1323:J1353 C1322:H1322 J1322 C89:L101 C1066:J1068 C1065 C71:H76 C310:L314 C771:M778 C1054:J1058 C671:M671 C670:I670 K670:M670 K66:L66 E1065:H1065 C1072:J1072 C851:M859 C785:M785 C370:H370 J370:L370 C44:L47 C42:H43 J42:L43 C64:H66 J64:L65 C276:L276 C275:H275 J275:L275 C278:L297 C277:H277 J277:L277 C300:L308 C345:L345 C343:H343 J343:L343 C401:H403 J402:L403 C623:L625 C622:H622 J622:L622 C725:H727 J725:M727 C729:H731 J729:M731 C792:M792 C791:H791 J791:M791 C805:M810 C804:H804 J804:M804 C839:M841 C838:H838 J838:M838 C892:M894 C891 J891:M891 C1050:J1052 C1049:H1049 J1049 C1071:H1071 J1071 C1140:J1142 C1154:J1154 C1153:H1153 J1153 C1157:J1158 C1155:H1156 J1155:J1156 C1159:H1159 J1159 C1307:J1308 C1306:H1306 J1306 C1452:M1461 C1451:H1451 J1451:M1451 C441:L443 C440:H440 J440:L440 C1255:H1255 C696:H697 C692:H692 J692:M692 C1148:J1152 C1144:H1147 C37:L41 C36:H36 J36:L36 C103:L112 C102:H102 J102:L102 C395:L397 C394:H394 J394:L394 C672:H674 J672:M674 C679:M679 C677:H678 J677:M678 C714:M714 C713:H713 J713:M713 C787:M788 C786:H786 J786:M786 C823:M824 C822:H822 J822:M822 C1074:J1085 C1073:H1073 J1073 C1253:H1254 J1253:J1254 C812:M812 C811:H811 J811:M811 J784:M784 C866:M871 C865:H865 J865:M865 C884:M890 C882:H882 J882:M882 C668:M669 D667:M667 C270:L272 C269:H269 J269:L269 D770:M770 C619:L621 C468:H468 J468:L468 C899:M899 C896:F896 C895:H895 J895:M895 J896:L896 C897:H898 J897:M898 C903:H903 J903:M903 C398:H399 J398:L399 C760:H760 J760:M760 C341:L342 C340:H340 J340:L340 C1053:H1053 J1053 C19:H22 C143:H143 C141:L141 C361:L366 C360:I360 K360:L360 C371:L374 C1091:J1092 J1144:J1147 C1060:J1060 C1059:I1059 C1276:J1284 C1273:I1273 C348:I349 K348:L349 G743 C1396:J1397 C1395:H1395 E891:H891 C1134:H1139 J1134:J1139 C1188:H1188 J1188 C1257:J1257 C1256:H1256 J1256 C1274:H1275 J1274:J1275 C690:M690 C761:M768 L1047:M1089 L1259:M1259 L1258 C1470:M1473 C1462:L1462 C1407 C7:M7 C56:L56 C55:H55 J55:L55 C140:H140 J140:L140 C142:H142 J142:L142 C145:L146 C144:H144 J144:L144 C148:L149 C147:H147 J147:L147 C1270:J1271 C1269:H1269 J1269 C687:H687 J687:M687 C220:H222 J220:L222 C219:L219 C212:H218 J212:L218 C211:L211 C205:H210 J205:L210 C170:L170 C169:H169 J169:L169 C172:L172 C171:H171 J171:L171 C174:L174 C173:H173 J173:L173 C203:L204 C202:H202 J202:L202 C200:L200 C199:H199 J199:L199 C198:L198 C192:H197 J192:L197 C191:H191 C190:H190 J190:L190 C189:L189 C183:H188 J183:L188 C182:L182 C175:H181 J175:L181 C1179:J1182 C1178:H1178 J1178 C1195:H1195 J1195 L1091:M1092 H896 L1104:M1114 L1103 C879:M879 C878:D878 G878 K878 I878 M878 C467:L467 C466:I466 K466:L466 C1199:H1200 J1199:J1200 D1096:I1096 L1315:M1397 C1316:J1321 C1133:J1133 C1117:D1117 F1117 L1133:M1142 C1116:F1116 C733:H734 J733:M734 C813:H813 J813:M813 C826:M828 C825:H825 J825:M825 C469:L497 D1046:F1046 C1312:J1312 C1310:H1310 J1310 C1261:J1268 L1116:M1117 J1117 C1104:J1112 C1103:F1103 H1103:J1103 C1175:J1177 L1175:M1202 L1170:M1173 C1170:J1172 C1211:J1211 L1248:M1257 C1248:J1252 L1261:M1294 C1286:J1288 C1285:F1285 H1285:J1285 C1300:F1300 H1300:J1300 L1301:M1310 C1421:M1434 C1464:M1467 C14:L17 C13:H13 J13:L13 C151:L151 C150:H150 J150:L150 C159:L168 C158:H158 J158:L158 C238:L242 C237:H237 J237:L237 C274:L274 C273:H273 J273:L273 C298:H299 J298:L299 C335:H337 J335:L337 C355:L359 C354:H354 J354:L354 C449:L451 C448:H448 J448:L448 C684:M686 C683:H683 J683:M683 C699:H702 C698:H698 J698:M698 C704:M712 C703:H703 J703:M703 C801:M803 C800:H800 J800:M800 C830:H830 C829:H829 J829:M829 C832:M837 C831:H831 J831:M831 C873:M874 C872:H872 J872:M872 C881:M881 C880:H880 J880:M880 J19:L22 C1194:I1194 C1193:H1193 I1116:J1116 D1212:J1212 L1212:M1246 C1213:J1246 C1162:J1162 L1144:M1165 D1169:F1169 H1169:I1169 C1173:F1173 H1173:J1173 C780:M780 C779:E779 G779:M779 C1198:H1198 J1198 D23:L23 C627:L631 D626:L626 C718:H718 J718:M718 C758:M759 C757:H757 J757:M757 C382:L388 C380:H380 J380:L380 C843:H843 J843:M843 C847:M848 C846:H846 J846:M846 C850:H850 J850:M850 C1087:J1089 C1086:H1086 J1086 C1164:J1164 C1163:H1163 J1163 C1165:H1165 J1165 C1189:H1189 J1189 C1309:H1309 J1309 C1367:J1394 C1364:H1364 J1364 C1365:H1366 J1365:J1366 C49:L53 C48:H48 J48:L48 C54:H54 J54:L54 C234:L236 C233:H233 J233:L233 C316:L316 C315:H315 J315:L315 J830:M830 D1315:J1315 J404:L404 C225:L228 C224:H224 J224:L224 C59:L63 C57:H57 J57:L57 C58:H58 J58:L58 C67:H70 J67:L70 J71:L76 C82:L87 C79:H81 J79:L81 C114:H114 J114:L114 C244:L259 C243:H243 J243:L243 C381:H381 J381:L381 C392:L392 C389:H391 J389:L391 C393:H393 J393:L393 C411:L416 C410:H410 J410:L410 C445:L447 C444:H444 J444:L444 C688:H688 J688:M688 C689:H689 J689:M689 C691:H691 J691:M691 C693:H693 J693:M693 C694:H694 J694:M694 C695:H695 J695:M695 J696:M697 J699:M702 C790:M790 C789:H789 J789:M789 C794:M799 C793:H793 J793:M793 C821:H821 J821:M821 C883:H883 J883:M883 C1062:J1064 C1061:H1061 J1061 C1069:H1070 J1069:J1070 C1114:J1114 C1113:H1113 J1113 C1160:H1161 J1160:J1161 J1255 C1448:M1450 C1447:H1447 J1447:M1447 E1407:L1407 J143:L143 C232:L232 C231:H231 J231:L231 C318:L330 C317:H317 J317:L317 C332:L334 C331:H331 J331:L331 C376:L379 C375:H375 J375:L375 C438:L439 C437:H437 J437:L437 C681:M682 C680:H680 J680:M680 C782:M783 D781:H781 K781:M781 C861:M864 C860:H860 J860:M860 C1272:H1272 J1272 C265:L268 C264:H264 J264:L264 I1046:J1046 C261:L263 C260:H260 J260:L260 J191:L191 C344:H344 J344:L34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0"/>
  <sheetViews>
    <sheetView topLeftCell="A6" zoomScaleNormal="100" zoomScalePageLayoutView="90" workbookViewId="0">
      <selection activeCell="E22" sqref="E22"/>
    </sheetView>
  </sheetViews>
  <sheetFormatPr baseColWidth="10" defaultRowHeight="15" x14ac:dyDescent="0.25"/>
  <cols>
    <col min="1" max="1" width="8" customWidth="1"/>
    <col min="2" max="2" width="39" customWidth="1"/>
    <col min="3" max="3" width="30.42578125" customWidth="1"/>
    <col min="4" max="4" width="15.5703125" customWidth="1"/>
    <col min="5" max="5" width="15.140625" customWidth="1"/>
    <col min="6" max="6" width="15.85546875" customWidth="1"/>
  </cols>
  <sheetData>
    <row r="1" spans="1:6" s="1" customFormat="1" ht="43.5" customHeight="1" x14ac:dyDescent="0.25">
      <c r="A1" s="329" t="s">
        <v>0</v>
      </c>
      <c r="B1" s="329"/>
      <c r="C1" s="329"/>
      <c r="D1" s="329"/>
      <c r="E1" s="329"/>
      <c r="F1" s="329"/>
    </row>
    <row r="2" spans="1:6" s="1" customFormat="1" ht="10.5" customHeight="1" x14ac:dyDescent="0.25">
      <c r="A2" s="3"/>
      <c r="B2" s="3"/>
      <c r="C2" s="3"/>
      <c r="D2" s="3"/>
      <c r="E2" s="3"/>
      <c r="F2" s="3"/>
    </row>
    <row r="3" spans="1:6" s="4" customFormat="1" x14ac:dyDescent="0.25"/>
    <row r="4" spans="1:6" s="1" customFormat="1" ht="18.75" x14ac:dyDescent="0.25">
      <c r="A4" s="329" t="str">
        <f>'BIENES MUEBLES'!A3:M3</f>
        <v>INVENTARIO ACTUALIZADO DE BIENES MUEBLES  AL 31 DE OCTUBRE  DE 2025</v>
      </c>
      <c r="B4" s="329"/>
      <c r="C4" s="329"/>
      <c r="D4" s="329"/>
      <c r="E4" s="329"/>
      <c r="F4" s="329"/>
    </row>
    <row r="5" spans="1:6" ht="18.75" x14ac:dyDescent="0.25">
      <c r="A5" s="329"/>
      <c r="B5" s="329"/>
      <c r="C5" s="329"/>
      <c r="D5" s="329"/>
      <c r="E5" s="329"/>
      <c r="F5" s="329"/>
    </row>
    <row r="6" spans="1:6" ht="18.75" x14ac:dyDescent="0.3">
      <c r="A6" s="334" t="s">
        <v>2151</v>
      </c>
      <c r="B6" s="334"/>
      <c r="C6" s="334"/>
      <c r="D6" s="334"/>
      <c r="E6" s="334"/>
      <c r="F6" s="334"/>
    </row>
    <row r="7" spans="1:6" x14ac:dyDescent="0.25">
      <c r="D7" s="96"/>
    </row>
    <row r="8" spans="1:6" ht="30" x14ac:dyDescent="0.25">
      <c r="A8" s="97" t="s">
        <v>2152</v>
      </c>
      <c r="B8" s="98" t="s">
        <v>1</v>
      </c>
      <c r="C8" s="98" t="s">
        <v>2153</v>
      </c>
      <c r="D8" s="97" t="s">
        <v>2154</v>
      </c>
      <c r="E8" s="97" t="s">
        <v>2155</v>
      </c>
      <c r="F8" s="97" t="s">
        <v>2156</v>
      </c>
    </row>
    <row r="9" spans="1:6" x14ac:dyDescent="0.25">
      <c r="A9" s="99">
        <v>1</v>
      </c>
      <c r="B9" s="100" t="s">
        <v>2157</v>
      </c>
      <c r="C9" s="100" t="s">
        <v>2158</v>
      </c>
      <c r="D9" s="101" t="s">
        <v>2159</v>
      </c>
      <c r="E9" s="99"/>
      <c r="F9" s="102">
        <v>30000</v>
      </c>
    </row>
    <row r="10" spans="1:6" x14ac:dyDescent="0.25">
      <c r="A10" s="99">
        <v>2</v>
      </c>
      <c r="B10" s="100" t="s">
        <v>2160</v>
      </c>
      <c r="C10" s="100" t="s">
        <v>2161</v>
      </c>
      <c r="D10" s="101" t="s">
        <v>2162</v>
      </c>
      <c r="E10" s="99"/>
      <c r="F10" s="102">
        <v>23000</v>
      </c>
    </row>
    <row r="11" spans="1:6" x14ac:dyDescent="0.25">
      <c r="A11" s="99">
        <v>3</v>
      </c>
      <c r="B11" s="100" t="s">
        <v>2163</v>
      </c>
      <c r="C11" s="100" t="s">
        <v>2164</v>
      </c>
      <c r="D11" s="101" t="s">
        <v>2165</v>
      </c>
      <c r="E11" s="99"/>
      <c r="F11" s="102">
        <v>10000</v>
      </c>
    </row>
    <row r="12" spans="1:6" x14ac:dyDescent="0.25">
      <c r="A12" s="99">
        <v>4</v>
      </c>
      <c r="B12" s="100" t="s">
        <v>2166</v>
      </c>
      <c r="C12" s="100" t="s">
        <v>2167</v>
      </c>
      <c r="D12" s="101" t="s">
        <v>2168</v>
      </c>
      <c r="E12" s="99"/>
      <c r="F12" s="102">
        <v>1800000</v>
      </c>
    </row>
    <row r="13" spans="1:6" x14ac:dyDescent="0.25">
      <c r="A13" s="99">
        <v>5</v>
      </c>
      <c r="B13" s="100" t="s">
        <v>2169</v>
      </c>
      <c r="C13" s="100" t="s">
        <v>2167</v>
      </c>
      <c r="D13" s="101" t="s">
        <v>2170</v>
      </c>
      <c r="E13" s="99"/>
      <c r="F13" s="102">
        <v>180000</v>
      </c>
    </row>
    <row r="14" spans="1:6" x14ac:dyDescent="0.25">
      <c r="A14" s="99">
        <v>6</v>
      </c>
      <c r="B14" s="100" t="s">
        <v>2171</v>
      </c>
      <c r="C14" s="100" t="s">
        <v>2172</v>
      </c>
      <c r="D14" s="101" t="s">
        <v>2173</v>
      </c>
      <c r="E14" s="99"/>
      <c r="F14" s="102">
        <v>130000</v>
      </c>
    </row>
    <row r="15" spans="1:6" x14ac:dyDescent="0.25">
      <c r="A15" s="99">
        <v>8</v>
      </c>
      <c r="B15" s="100" t="s">
        <v>2174</v>
      </c>
      <c r="C15" s="100" t="s">
        <v>2175</v>
      </c>
      <c r="D15" s="101" t="s">
        <v>2176</v>
      </c>
      <c r="E15" s="99"/>
      <c r="F15" s="102">
        <v>28000</v>
      </c>
    </row>
    <row r="16" spans="1:6" x14ac:dyDescent="0.25">
      <c r="A16" s="99">
        <v>9</v>
      </c>
      <c r="B16" s="100" t="s">
        <v>2177</v>
      </c>
      <c r="C16" s="100" t="s">
        <v>2178</v>
      </c>
      <c r="D16" s="101" t="s">
        <v>2179</v>
      </c>
      <c r="E16" s="99"/>
      <c r="F16" s="102">
        <v>40000</v>
      </c>
    </row>
    <row r="17" spans="1:6" x14ac:dyDescent="0.25">
      <c r="A17" s="99">
        <v>10</v>
      </c>
      <c r="B17" s="100" t="s">
        <v>2180</v>
      </c>
      <c r="C17" s="100" t="s">
        <v>2239</v>
      </c>
      <c r="D17" s="99" t="s">
        <v>2</v>
      </c>
      <c r="E17" s="99"/>
      <c r="F17" s="102">
        <v>270000</v>
      </c>
    </row>
    <row r="18" spans="1:6" x14ac:dyDescent="0.25">
      <c r="A18" s="99">
        <v>11</v>
      </c>
      <c r="B18" s="100" t="s">
        <v>2238</v>
      </c>
      <c r="C18" s="100" t="s">
        <v>2239</v>
      </c>
      <c r="D18" s="101"/>
      <c r="E18" s="103">
        <v>43465</v>
      </c>
      <c r="F18" s="102">
        <v>638000</v>
      </c>
    </row>
    <row r="19" spans="1:6" x14ac:dyDescent="0.25">
      <c r="A19" s="99">
        <v>12</v>
      </c>
      <c r="B19" s="100" t="s">
        <v>2240</v>
      </c>
      <c r="C19" s="100" t="s">
        <v>2239</v>
      </c>
      <c r="D19" s="101"/>
      <c r="E19" s="103">
        <v>42369</v>
      </c>
      <c r="F19" s="102">
        <v>6061733.4100000001</v>
      </c>
    </row>
    <row r="20" spans="1:6" x14ac:dyDescent="0.25">
      <c r="A20" s="99">
        <v>13</v>
      </c>
      <c r="B20" s="100" t="s">
        <v>2241</v>
      </c>
      <c r="C20" s="100" t="s">
        <v>2239</v>
      </c>
      <c r="D20" s="101"/>
      <c r="E20" s="103">
        <v>42369</v>
      </c>
      <c r="F20" s="102">
        <f>2400000+524877.23</f>
        <v>2924877.23</v>
      </c>
    </row>
    <row r="21" spans="1:6" x14ac:dyDescent="0.25">
      <c r="A21" s="99">
        <v>14</v>
      </c>
      <c r="B21" s="100" t="s">
        <v>2242</v>
      </c>
      <c r="C21" s="100" t="s">
        <v>2239</v>
      </c>
      <c r="D21" s="99"/>
      <c r="E21" s="103">
        <v>41639</v>
      </c>
      <c r="F21" s="102">
        <v>3621707.73</v>
      </c>
    </row>
    <row r="22" spans="1:6" x14ac:dyDescent="0.25">
      <c r="F22" s="96"/>
    </row>
    <row r="23" spans="1:6" x14ac:dyDescent="0.25">
      <c r="F23" s="96"/>
    </row>
    <row r="24" spans="1:6" ht="15.75" x14ac:dyDescent="0.25">
      <c r="E24" s="104" t="s">
        <v>2181</v>
      </c>
      <c r="F24" s="2">
        <f>SUM(F9:F23)</f>
        <v>15757318.370000001</v>
      </c>
    </row>
    <row r="27" spans="1:6" ht="19.5" customHeight="1" x14ac:dyDescent="0.25"/>
    <row r="28" spans="1:6" ht="13.5" customHeight="1" x14ac:dyDescent="0.25"/>
    <row r="30" spans="1:6" ht="22.5" customHeight="1" x14ac:dyDescent="0.25"/>
  </sheetData>
  <mergeCells count="4">
    <mergeCell ref="A1:F1"/>
    <mergeCell ref="A4:F4"/>
    <mergeCell ref="A6:F6"/>
    <mergeCell ref="A5:F5"/>
  </mergeCell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headerFooter>
    <oddFooter>&amp;L&amp;"-,Negrita"&amp;12SILVESTRE GARCIA FLORES 
TESORERO MUNICIPAL&amp;C&amp;"-,Negrita"&amp;12JESSICA DANIELA RODRIGUEZ MORENO
SINDICO MUNICIPAL&amp;R&amp;"-,Negrita"&amp;12IVAN SOTO MENDIA
PRESIDENTE MUNICIPAL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N60"/>
  <sheetViews>
    <sheetView topLeftCell="A5" zoomScale="80" zoomScaleNormal="80" zoomScaleSheetLayoutView="55" zoomScalePageLayoutView="55" workbookViewId="0">
      <selection activeCell="B5" sqref="B5:G5"/>
    </sheetView>
  </sheetViews>
  <sheetFormatPr baseColWidth="10" defaultRowHeight="15" x14ac:dyDescent="0.25"/>
  <cols>
    <col min="2" max="2" width="26.7109375" customWidth="1"/>
    <col min="3" max="3" width="37.5703125" customWidth="1"/>
    <col min="4" max="4" width="29.7109375" customWidth="1"/>
    <col min="5" max="5" width="14.140625" customWidth="1"/>
    <col min="6" max="6" width="26.5703125" customWidth="1"/>
    <col min="7" max="7" width="22.5703125" customWidth="1"/>
    <col min="8" max="8" width="26" customWidth="1"/>
    <col min="9" max="9" width="25" customWidth="1"/>
    <col min="13" max="13" width="22.140625" customWidth="1"/>
    <col min="14" max="14" width="18.5703125" customWidth="1"/>
  </cols>
  <sheetData>
    <row r="3" spans="2:10" ht="18.75" x14ac:dyDescent="0.3">
      <c r="B3" s="334" t="s">
        <v>1543</v>
      </c>
      <c r="C3" s="334"/>
      <c r="D3" s="334"/>
      <c r="E3" s="334"/>
      <c r="F3" s="334"/>
      <c r="G3" s="334"/>
    </row>
    <row r="4" spans="2:10" ht="18.75" x14ac:dyDescent="0.3">
      <c r="B4" s="37"/>
      <c r="C4" s="37"/>
      <c r="D4" s="37"/>
      <c r="E4" s="37"/>
      <c r="F4" s="37"/>
      <c r="G4" s="37"/>
    </row>
    <row r="5" spans="2:10" ht="18.75" x14ac:dyDescent="0.25">
      <c r="B5" s="335" t="str">
        <f>INMUEBLES!A4</f>
        <v>INVENTARIO ACTUALIZADO DE BIENES MUEBLES  AL 31 DE OCTUBRE  DE 2025</v>
      </c>
      <c r="C5" s="335"/>
      <c r="D5" s="335"/>
      <c r="E5" s="335"/>
      <c r="F5" s="335"/>
      <c r="G5" s="335"/>
    </row>
    <row r="6" spans="2:10" ht="15.75" x14ac:dyDescent="0.25">
      <c r="B6" s="336" t="s">
        <v>1544</v>
      </c>
      <c r="C6" s="336"/>
      <c r="D6" s="336"/>
      <c r="E6" s="336"/>
      <c r="F6" s="336"/>
      <c r="G6" s="336"/>
    </row>
    <row r="7" spans="2:10" ht="31.5" x14ac:dyDescent="0.25">
      <c r="B7" s="107" t="s">
        <v>1545</v>
      </c>
      <c r="C7" s="108" t="s">
        <v>1</v>
      </c>
      <c r="D7" s="109" t="s">
        <v>1546</v>
      </c>
      <c r="E7" s="108" t="s">
        <v>1547</v>
      </c>
      <c r="F7" s="110" t="s">
        <v>12</v>
      </c>
      <c r="G7" s="106" t="s">
        <v>1548</v>
      </c>
      <c r="H7" s="106" t="s">
        <v>1656</v>
      </c>
      <c r="I7" s="38"/>
      <c r="J7" s="38"/>
    </row>
    <row r="8" spans="2:10" ht="50.25" customHeight="1" x14ac:dyDescent="0.25">
      <c r="B8" s="39" t="s">
        <v>1549</v>
      </c>
      <c r="C8" s="40" t="s">
        <v>1550</v>
      </c>
      <c r="D8" s="41" t="s">
        <v>1551</v>
      </c>
      <c r="E8" s="39" t="s">
        <v>34</v>
      </c>
      <c r="F8" s="42" t="s">
        <v>1552</v>
      </c>
      <c r="G8" s="42" t="s">
        <v>1553</v>
      </c>
      <c r="H8" s="45"/>
    </row>
    <row r="9" spans="2:10" ht="44.25" customHeight="1" x14ac:dyDescent="0.25">
      <c r="B9" s="39" t="s">
        <v>1554</v>
      </c>
      <c r="C9" s="40" t="s">
        <v>1555</v>
      </c>
      <c r="D9" s="41" t="s">
        <v>1556</v>
      </c>
      <c r="E9" s="39" t="s">
        <v>59</v>
      </c>
      <c r="F9" s="39" t="s">
        <v>262</v>
      </c>
      <c r="G9" s="42" t="s">
        <v>1557</v>
      </c>
      <c r="H9" s="45"/>
    </row>
    <row r="10" spans="2:10" ht="41.25" customHeight="1" x14ac:dyDescent="0.25">
      <c r="B10" s="39" t="s">
        <v>1558</v>
      </c>
      <c r="C10" s="40" t="s">
        <v>1559</v>
      </c>
      <c r="D10" s="39" t="s">
        <v>1560</v>
      </c>
      <c r="E10" s="39" t="s">
        <v>24</v>
      </c>
      <c r="F10" s="41" t="s">
        <v>262</v>
      </c>
      <c r="G10" s="39" t="s">
        <v>1561</v>
      </c>
      <c r="H10" s="39"/>
      <c r="I10" s="112"/>
      <c r="J10" s="111"/>
    </row>
    <row r="11" spans="2:10" ht="15.75" x14ac:dyDescent="0.25">
      <c r="B11" s="39" t="s">
        <v>1562</v>
      </c>
      <c r="C11" s="40" t="s">
        <v>1563</v>
      </c>
      <c r="D11" s="41" t="s">
        <v>1564</v>
      </c>
      <c r="E11" s="39" t="s">
        <v>59</v>
      </c>
      <c r="F11" s="39" t="s">
        <v>262</v>
      </c>
      <c r="G11" s="42" t="s">
        <v>1565</v>
      </c>
      <c r="H11" s="45"/>
    </row>
    <row r="12" spans="2:10" ht="41.25" customHeight="1" x14ac:dyDescent="0.25">
      <c r="B12" s="39" t="s">
        <v>1566</v>
      </c>
      <c r="C12" s="40" t="s">
        <v>1567</v>
      </c>
      <c r="D12" s="41" t="s">
        <v>1568</v>
      </c>
      <c r="E12" s="39" t="s">
        <v>59</v>
      </c>
      <c r="F12" s="39" t="s">
        <v>262</v>
      </c>
      <c r="G12" s="42" t="s">
        <v>1569</v>
      </c>
      <c r="H12" s="45"/>
    </row>
    <row r="13" spans="2:10" ht="21.75" customHeight="1" x14ac:dyDescent="0.25">
      <c r="B13" s="39" t="s">
        <v>1570</v>
      </c>
      <c r="C13" s="40" t="s">
        <v>3193</v>
      </c>
      <c r="D13" s="41" t="s">
        <v>3192</v>
      </c>
      <c r="E13" s="39" t="s">
        <v>34</v>
      </c>
      <c r="F13" s="39" t="s">
        <v>262</v>
      </c>
      <c r="G13" s="42" t="s">
        <v>1571</v>
      </c>
      <c r="H13" s="45"/>
    </row>
    <row r="14" spans="2:10" ht="15.75" x14ac:dyDescent="0.25">
      <c r="B14" s="39" t="s">
        <v>1572</v>
      </c>
      <c r="C14" s="40" t="s">
        <v>1573</v>
      </c>
      <c r="D14" s="41" t="s">
        <v>1574</v>
      </c>
      <c r="E14" s="39" t="s">
        <v>34</v>
      </c>
      <c r="F14" s="39" t="s">
        <v>262</v>
      </c>
      <c r="G14" s="42" t="s">
        <v>1575</v>
      </c>
      <c r="H14" s="45"/>
    </row>
    <row r="15" spans="2:10" ht="36.75" customHeight="1" x14ac:dyDescent="0.25">
      <c r="B15" s="39" t="s">
        <v>1576</v>
      </c>
      <c r="C15" s="40" t="s">
        <v>1577</v>
      </c>
      <c r="D15" s="41" t="s">
        <v>1578</v>
      </c>
      <c r="E15" s="39" t="s">
        <v>34</v>
      </c>
      <c r="F15" s="39" t="s">
        <v>262</v>
      </c>
      <c r="G15" s="42" t="s">
        <v>1579</v>
      </c>
      <c r="H15" s="45"/>
    </row>
    <row r="16" spans="2:10" ht="21.75" customHeight="1" x14ac:dyDescent="0.25">
      <c r="B16" s="39" t="s">
        <v>1580</v>
      </c>
      <c r="C16" s="40" t="s">
        <v>1581</v>
      </c>
      <c r="D16" s="41" t="s">
        <v>1582</v>
      </c>
      <c r="E16" s="39" t="s">
        <v>34</v>
      </c>
      <c r="F16" s="39" t="s">
        <v>266</v>
      </c>
      <c r="G16" s="42" t="s">
        <v>1583</v>
      </c>
      <c r="H16" s="45"/>
    </row>
    <row r="17" spans="1:14" ht="72" customHeight="1" x14ac:dyDescent="0.25">
      <c r="B17" s="39" t="s">
        <v>1584</v>
      </c>
      <c r="C17" s="40" t="s">
        <v>1585</v>
      </c>
      <c r="D17" s="41" t="s">
        <v>1586</v>
      </c>
      <c r="E17" s="39" t="s">
        <v>34</v>
      </c>
      <c r="F17" s="39" t="s">
        <v>266</v>
      </c>
      <c r="G17" s="42" t="s">
        <v>1587</v>
      </c>
      <c r="H17" s="45"/>
    </row>
    <row r="18" spans="1:14" ht="31.5" x14ac:dyDescent="0.25">
      <c r="B18" s="39" t="s">
        <v>1588</v>
      </c>
      <c r="C18" s="40" t="s">
        <v>1589</v>
      </c>
      <c r="D18" s="41" t="s">
        <v>1590</v>
      </c>
      <c r="E18" s="39" t="s">
        <v>34</v>
      </c>
      <c r="F18" s="39" t="s">
        <v>266</v>
      </c>
      <c r="G18" s="42" t="s">
        <v>1591</v>
      </c>
      <c r="H18" s="45"/>
    </row>
    <row r="19" spans="1:14" ht="15.75" x14ac:dyDescent="0.25">
      <c r="B19" s="39" t="s">
        <v>1588</v>
      </c>
      <c r="C19" s="40" t="s">
        <v>1592</v>
      </c>
      <c r="D19" s="41" t="s">
        <v>1593</v>
      </c>
      <c r="E19" s="39" t="s">
        <v>34</v>
      </c>
      <c r="F19" s="39" t="s">
        <v>262</v>
      </c>
      <c r="G19" s="42" t="s">
        <v>1594</v>
      </c>
      <c r="H19" s="45"/>
    </row>
    <row r="20" spans="1:14" ht="15.75" x14ac:dyDescent="0.25">
      <c r="B20" s="39" t="s">
        <v>1588</v>
      </c>
      <c r="C20" s="40" t="s">
        <v>1595</v>
      </c>
      <c r="D20" s="41" t="s">
        <v>1596</v>
      </c>
      <c r="E20" s="39" t="s">
        <v>34</v>
      </c>
      <c r="F20" s="39" t="s">
        <v>262</v>
      </c>
      <c r="G20" s="42" t="s">
        <v>1597</v>
      </c>
      <c r="H20" s="45"/>
    </row>
    <row r="21" spans="1:14" ht="31.5" x14ac:dyDescent="0.25">
      <c r="B21" s="39" t="s">
        <v>1598</v>
      </c>
      <c r="C21" s="40" t="s">
        <v>1599</v>
      </c>
      <c r="D21" s="41" t="s">
        <v>1600</v>
      </c>
      <c r="E21" s="43" t="s">
        <v>34</v>
      </c>
      <c r="F21" s="44" t="s">
        <v>1601</v>
      </c>
      <c r="G21" s="42" t="s">
        <v>1602</v>
      </c>
      <c r="H21" s="45"/>
    </row>
    <row r="22" spans="1:14" ht="27.75" customHeight="1" x14ac:dyDescent="0.25">
      <c r="B22" s="39" t="s">
        <v>1588</v>
      </c>
      <c r="C22" s="40" t="s">
        <v>1660</v>
      </c>
      <c r="D22" s="41" t="s">
        <v>1657</v>
      </c>
      <c r="E22" s="43" t="s">
        <v>34</v>
      </c>
      <c r="F22" s="44" t="s">
        <v>262</v>
      </c>
      <c r="G22" s="42" t="s">
        <v>1655</v>
      </c>
      <c r="H22" s="45"/>
    </row>
    <row r="23" spans="1:14" ht="27.75" customHeight="1" x14ac:dyDescent="0.25">
      <c r="B23" s="39" t="s">
        <v>1588</v>
      </c>
      <c r="C23" s="40" t="s">
        <v>1661</v>
      </c>
      <c r="D23" s="41" t="s">
        <v>1658</v>
      </c>
      <c r="E23" s="43" t="s">
        <v>34</v>
      </c>
      <c r="F23" s="44" t="s">
        <v>262</v>
      </c>
      <c r="G23" s="42" t="s">
        <v>1663</v>
      </c>
      <c r="H23" s="45"/>
    </row>
    <row r="24" spans="1:14" ht="27.75" customHeight="1" x14ac:dyDescent="0.25">
      <c r="B24" s="39" t="s">
        <v>1588</v>
      </c>
      <c r="C24" s="40" t="s">
        <v>1662</v>
      </c>
      <c r="D24" s="41" t="s">
        <v>1659</v>
      </c>
      <c r="E24" s="43" t="s">
        <v>34</v>
      </c>
      <c r="F24" s="44" t="s">
        <v>262</v>
      </c>
      <c r="G24" s="42" t="s">
        <v>1664</v>
      </c>
      <c r="H24" s="45"/>
    </row>
    <row r="25" spans="1:14" ht="31.5" x14ac:dyDescent="0.25">
      <c r="B25" s="39" t="s">
        <v>1598</v>
      </c>
      <c r="C25" s="40" t="s">
        <v>1599</v>
      </c>
      <c r="D25" s="41" t="s">
        <v>1600</v>
      </c>
      <c r="E25" s="43" t="s">
        <v>34</v>
      </c>
      <c r="F25" s="44" t="s">
        <v>1601</v>
      </c>
      <c r="G25" s="42" t="s">
        <v>1602</v>
      </c>
      <c r="H25" s="45"/>
    </row>
    <row r="26" spans="1:14" ht="31.5" x14ac:dyDescent="0.25">
      <c r="B26" s="39" t="s">
        <v>1588</v>
      </c>
      <c r="C26" s="40" t="s">
        <v>2236</v>
      </c>
      <c r="D26" s="41" t="s">
        <v>2237</v>
      </c>
      <c r="E26" s="39" t="s">
        <v>34</v>
      </c>
      <c r="F26" s="42" t="s">
        <v>262</v>
      </c>
      <c r="G26" s="42" t="s">
        <v>2235</v>
      </c>
      <c r="H26" s="45"/>
    </row>
    <row r="27" spans="1:14" ht="31.5" x14ac:dyDescent="0.25">
      <c r="B27" s="39" t="s">
        <v>1588</v>
      </c>
      <c r="C27" s="40" t="s">
        <v>2925</v>
      </c>
      <c r="D27" s="41" t="s">
        <v>2926</v>
      </c>
      <c r="E27" s="39" t="s">
        <v>34</v>
      </c>
      <c r="F27" s="42" t="s">
        <v>262</v>
      </c>
      <c r="G27" s="42" t="s">
        <v>2928</v>
      </c>
      <c r="H27" s="24"/>
    </row>
    <row r="28" spans="1:14" ht="31.5" x14ac:dyDescent="0.25">
      <c r="B28" s="39" t="s">
        <v>1588</v>
      </c>
      <c r="C28" s="40" t="s">
        <v>2925</v>
      </c>
      <c r="D28" s="41" t="s">
        <v>2927</v>
      </c>
      <c r="E28" s="39" t="s">
        <v>34</v>
      </c>
      <c r="F28" s="42" t="s">
        <v>262</v>
      </c>
      <c r="G28" s="42" t="s">
        <v>2929</v>
      </c>
      <c r="H28" s="24"/>
    </row>
    <row r="29" spans="1:14" ht="31.5" x14ac:dyDescent="0.25">
      <c r="A29" s="111"/>
      <c r="B29" s="42" t="s">
        <v>1588</v>
      </c>
      <c r="C29" s="42" t="s">
        <v>2946</v>
      </c>
      <c r="D29" s="42" t="s">
        <v>2936</v>
      </c>
      <c r="E29" s="42" t="s">
        <v>34</v>
      </c>
      <c r="F29" s="42" t="s">
        <v>2935</v>
      </c>
      <c r="G29" s="42" t="s">
        <v>2934</v>
      </c>
      <c r="H29" s="42" t="s">
        <v>2937</v>
      </c>
      <c r="I29" s="111"/>
      <c r="J29" s="111"/>
      <c r="K29" s="111"/>
      <c r="L29" s="111"/>
      <c r="M29" s="111"/>
      <c r="N29" s="111"/>
    </row>
    <row r="30" spans="1:14" ht="31.5" x14ac:dyDescent="0.25">
      <c r="A30" s="111"/>
      <c r="B30" s="42" t="s">
        <v>1588</v>
      </c>
      <c r="C30" s="42" t="s">
        <v>2947</v>
      </c>
      <c r="D30" s="42" t="s">
        <v>2939</v>
      </c>
      <c r="E30" s="42" t="s">
        <v>34</v>
      </c>
      <c r="F30" s="42" t="s">
        <v>2263</v>
      </c>
      <c r="G30" s="42" t="s">
        <v>2938</v>
      </c>
      <c r="H30" s="42" t="s">
        <v>2940</v>
      </c>
      <c r="I30" s="111"/>
      <c r="J30" s="111"/>
      <c r="K30" s="111"/>
      <c r="L30" s="111"/>
      <c r="M30" s="111"/>
      <c r="N30" s="111"/>
    </row>
    <row r="31" spans="1:14" ht="15.75" x14ac:dyDescent="0.25">
      <c r="B31" s="42" t="s">
        <v>1588</v>
      </c>
      <c r="C31" s="42" t="s">
        <v>2943</v>
      </c>
      <c r="D31" s="42" t="s">
        <v>2942</v>
      </c>
      <c r="E31" s="42" t="s">
        <v>34</v>
      </c>
      <c r="F31" s="42" t="s">
        <v>262</v>
      </c>
      <c r="G31" s="42" t="s">
        <v>2941</v>
      </c>
      <c r="H31" s="42"/>
    </row>
    <row r="32" spans="1:14" ht="47.25" x14ac:dyDescent="0.25">
      <c r="B32" s="42" t="s">
        <v>1588</v>
      </c>
      <c r="C32" s="42" t="s">
        <v>2945</v>
      </c>
      <c r="D32" s="42" t="s">
        <v>2944</v>
      </c>
      <c r="E32" s="42" t="s">
        <v>34</v>
      </c>
      <c r="F32" s="42" t="s">
        <v>262</v>
      </c>
      <c r="G32" s="42" t="s">
        <v>2948</v>
      </c>
      <c r="H32" s="42"/>
    </row>
    <row r="33" spans="2:8" ht="47.25" x14ac:dyDescent="0.25">
      <c r="B33" s="42" t="s">
        <v>1588</v>
      </c>
      <c r="C33" s="42" t="s">
        <v>2950</v>
      </c>
      <c r="D33" s="42"/>
      <c r="E33" s="42" t="s">
        <v>34</v>
      </c>
      <c r="F33" s="42" t="s">
        <v>2245</v>
      </c>
      <c r="G33" s="42" t="s">
        <v>2949</v>
      </c>
      <c r="H33" s="42" t="s">
        <v>3047</v>
      </c>
    </row>
    <row r="34" spans="2:8" ht="47.25" x14ac:dyDescent="0.25">
      <c r="B34" s="42" t="s">
        <v>1588</v>
      </c>
      <c r="C34" s="42" t="s">
        <v>2951</v>
      </c>
      <c r="D34" s="42"/>
      <c r="E34" s="42" t="s">
        <v>34</v>
      </c>
      <c r="F34" s="42" t="s">
        <v>2935</v>
      </c>
      <c r="G34" s="42" t="s">
        <v>2952</v>
      </c>
      <c r="H34" s="42" t="s">
        <v>2953</v>
      </c>
    </row>
    <row r="35" spans="2:8" ht="31.5" x14ac:dyDescent="0.25">
      <c r="B35" s="42" t="s">
        <v>1588</v>
      </c>
      <c r="C35" s="42" t="s">
        <v>2954</v>
      </c>
      <c r="D35" s="42" t="s">
        <v>2955</v>
      </c>
      <c r="E35" s="42" t="s">
        <v>34</v>
      </c>
      <c r="F35" s="42" t="s">
        <v>2935</v>
      </c>
      <c r="G35" s="42" t="s">
        <v>2956</v>
      </c>
      <c r="H35" s="42" t="s">
        <v>2957</v>
      </c>
    </row>
    <row r="36" spans="2:8" ht="31.5" x14ac:dyDescent="0.25">
      <c r="B36" s="42" t="s">
        <v>1588</v>
      </c>
      <c r="C36" s="42" t="s">
        <v>2961</v>
      </c>
      <c r="D36" s="42" t="s">
        <v>2962</v>
      </c>
      <c r="E36" s="42" t="s">
        <v>34</v>
      </c>
      <c r="F36" s="42" t="s">
        <v>2245</v>
      </c>
      <c r="G36" s="42" t="s">
        <v>2958</v>
      </c>
      <c r="H36" s="42" t="s">
        <v>2963</v>
      </c>
    </row>
    <row r="37" spans="2:8" ht="31.5" x14ac:dyDescent="0.25">
      <c r="B37" s="42" t="s">
        <v>1588</v>
      </c>
      <c r="C37" s="42" t="s">
        <v>2965</v>
      </c>
      <c r="D37" s="42" t="s">
        <v>2966</v>
      </c>
      <c r="E37" s="42" t="s">
        <v>34</v>
      </c>
      <c r="F37" s="42" t="s">
        <v>2245</v>
      </c>
      <c r="G37" s="42" t="s">
        <v>2959</v>
      </c>
      <c r="H37" s="42" t="s">
        <v>2967</v>
      </c>
    </row>
    <row r="38" spans="2:8" ht="31.5" x14ac:dyDescent="0.25">
      <c r="B38" s="42" t="s">
        <v>1588</v>
      </c>
      <c r="C38" s="42" t="s">
        <v>2968</v>
      </c>
      <c r="D38" s="42" t="s">
        <v>2969</v>
      </c>
      <c r="E38" s="42" t="s">
        <v>34</v>
      </c>
      <c r="F38" s="42" t="s">
        <v>2245</v>
      </c>
      <c r="G38" s="42" t="s">
        <v>2960</v>
      </c>
      <c r="H38" s="42" t="s">
        <v>2970</v>
      </c>
    </row>
    <row r="39" spans="2:8" ht="31.5" x14ac:dyDescent="0.25">
      <c r="B39" s="42" t="s">
        <v>1588</v>
      </c>
      <c r="C39" s="42" t="s">
        <v>2971</v>
      </c>
      <c r="D39" s="42" t="s">
        <v>2972</v>
      </c>
      <c r="E39" s="42" t="s">
        <v>34</v>
      </c>
      <c r="F39" s="42" t="s">
        <v>2245</v>
      </c>
      <c r="G39" s="42" t="s">
        <v>2964</v>
      </c>
      <c r="H39" s="42" t="s">
        <v>2973</v>
      </c>
    </row>
    <row r="40" spans="2:8" ht="31.5" x14ac:dyDescent="0.25">
      <c r="B40" s="42" t="s">
        <v>1588</v>
      </c>
      <c r="C40" s="42" t="s">
        <v>2976</v>
      </c>
      <c r="D40" s="42" t="s">
        <v>2977</v>
      </c>
      <c r="E40" s="42" t="s">
        <v>34</v>
      </c>
      <c r="F40" s="42" t="s">
        <v>2245</v>
      </c>
      <c r="G40" s="42" t="s">
        <v>2974</v>
      </c>
      <c r="H40" s="42" t="s">
        <v>2978</v>
      </c>
    </row>
    <row r="41" spans="2:8" ht="31.5" x14ac:dyDescent="0.25">
      <c r="B41" s="42" t="s">
        <v>1588</v>
      </c>
      <c r="C41" s="42" t="s">
        <v>2979</v>
      </c>
      <c r="D41" s="42" t="s">
        <v>2980</v>
      </c>
      <c r="E41" s="42" t="s">
        <v>34</v>
      </c>
      <c r="F41" s="42" t="s">
        <v>2245</v>
      </c>
      <c r="G41" s="42" t="s">
        <v>2975</v>
      </c>
      <c r="H41" s="42" t="s">
        <v>2981</v>
      </c>
    </row>
    <row r="42" spans="2:8" ht="31.5" x14ac:dyDescent="0.25">
      <c r="B42" s="42" t="s">
        <v>1588</v>
      </c>
      <c r="C42" s="42" t="s">
        <v>2983</v>
      </c>
      <c r="D42" s="42" t="s">
        <v>2984</v>
      </c>
      <c r="E42" s="42" t="s">
        <v>34</v>
      </c>
      <c r="F42" s="42" t="s">
        <v>2245</v>
      </c>
      <c r="G42" s="42" t="s">
        <v>2982</v>
      </c>
      <c r="H42" s="42" t="s">
        <v>2985</v>
      </c>
    </row>
    <row r="43" spans="2:8" ht="31.5" x14ac:dyDescent="0.25">
      <c r="B43" s="42" t="s">
        <v>1588</v>
      </c>
      <c r="C43" s="42" t="s">
        <v>2987</v>
      </c>
      <c r="D43" s="42" t="s">
        <v>2988</v>
      </c>
      <c r="E43" s="42" t="s">
        <v>34</v>
      </c>
      <c r="F43" s="42" t="s">
        <v>2245</v>
      </c>
      <c r="G43" s="42" t="s">
        <v>2986</v>
      </c>
      <c r="H43" s="42" t="s">
        <v>2989</v>
      </c>
    </row>
    <row r="44" spans="2:8" ht="31.5" x14ac:dyDescent="0.25">
      <c r="B44" s="42" t="s">
        <v>1588</v>
      </c>
      <c r="C44" s="42" t="s">
        <v>2995</v>
      </c>
      <c r="D44" s="42" t="s">
        <v>2996</v>
      </c>
      <c r="E44" s="42" t="s">
        <v>34</v>
      </c>
      <c r="F44" s="42" t="s">
        <v>2935</v>
      </c>
      <c r="G44" s="42" t="s">
        <v>2990</v>
      </c>
      <c r="H44" s="42" t="s">
        <v>2997</v>
      </c>
    </row>
    <row r="45" spans="2:8" ht="31.5" x14ac:dyDescent="0.25">
      <c r="B45" s="42" t="s">
        <v>1588</v>
      </c>
      <c r="C45" s="42" t="s">
        <v>3000</v>
      </c>
      <c r="D45" s="42" t="s">
        <v>2998</v>
      </c>
      <c r="E45" s="42" t="s">
        <v>34</v>
      </c>
      <c r="F45" s="42" t="s">
        <v>2935</v>
      </c>
      <c r="G45" s="42" t="s">
        <v>2991</v>
      </c>
      <c r="H45" s="42" t="s">
        <v>2999</v>
      </c>
    </row>
    <row r="46" spans="2:8" ht="31.5" x14ac:dyDescent="0.25">
      <c r="B46" s="42" t="s">
        <v>1588</v>
      </c>
      <c r="C46" s="42" t="s">
        <v>3001</v>
      </c>
      <c r="D46" s="42" t="s">
        <v>3002</v>
      </c>
      <c r="E46" s="42" t="s">
        <v>34</v>
      </c>
      <c r="F46" s="42" t="s">
        <v>2263</v>
      </c>
      <c r="G46" s="42" t="s">
        <v>2992</v>
      </c>
      <c r="H46" s="42" t="s">
        <v>3003</v>
      </c>
    </row>
    <row r="47" spans="2:8" ht="47.25" x14ac:dyDescent="0.25">
      <c r="B47" s="42" t="s">
        <v>1588</v>
      </c>
      <c r="C47" s="42" t="s">
        <v>3004</v>
      </c>
      <c r="D47" s="42" t="s">
        <v>3005</v>
      </c>
      <c r="E47" s="42" t="s">
        <v>34</v>
      </c>
      <c r="F47" s="42" t="s">
        <v>2263</v>
      </c>
      <c r="G47" s="42" t="s">
        <v>2993</v>
      </c>
      <c r="H47" s="42" t="s">
        <v>3006</v>
      </c>
    </row>
    <row r="48" spans="2:8" ht="47.25" x14ac:dyDescent="0.25">
      <c r="B48" s="42" t="s">
        <v>1588</v>
      </c>
      <c r="C48" s="42" t="s">
        <v>3007</v>
      </c>
      <c r="D48" s="42" t="s">
        <v>3008</v>
      </c>
      <c r="E48" s="42" t="s">
        <v>34</v>
      </c>
      <c r="F48" s="42" t="s">
        <v>2259</v>
      </c>
      <c r="G48" s="42" t="s">
        <v>2994</v>
      </c>
      <c r="H48" s="42" t="s">
        <v>3009</v>
      </c>
    </row>
    <row r="49" spans="2:8" ht="31.5" x14ac:dyDescent="0.25">
      <c r="B49" s="42" t="s">
        <v>1588</v>
      </c>
      <c r="C49" s="42" t="s">
        <v>3010</v>
      </c>
      <c r="D49" s="42" t="s">
        <v>3011</v>
      </c>
      <c r="E49" s="42" t="s">
        <v>34</v>
      </c>
      <c r="F49" s="42" t="s">
        <v>266</v>
      </c>
      <c r="G49" s="42" t="s">
        <v>3016</v>
      </c>
      <c r="H49" s="42" t="s">
        <v>3012</v>
      </c>
    </row>
    <row r="50" spans="2:8" ht="31.5" x14ac:dyDescent="0.25">
      <c r="B50" s="42" t="s">
        <v>1588</v>
      </c>
      <c r="C50" s="42" t="s">
        <v>3013</v>
      </c>
      <c r="D50" s="42" t="s">
        <v>3014</v>
      </c>
      <c r="E50" s="42" t="s">
        <v>34</v>
      </c>
      <c r="F50" s="42" t="s">
        <v>1019</v>
      </c>
      <c r="G50" s="42" t="s">
        <v>3017</v>
      </c>
      <c r="H50" s="42" t="s">
        <v>3015</v>
      </c>
    </row>
    <row r="51" spans="2:8" ht="31.5" x14ac:dyDescent="0.25">
      <c r="B51" s="42" t="s">
        <v>1588</v>
      </c>
      <c r="C51" s="42" t="s">
        <v>3021</v>
      </c>
      <c r="D51" s="42" t="s">
        <v>3022</v>
      </c>
      <c r="E51" s="42" t="s">
        <v>34</v>
      </c>
      <c r="F51" s="42" t="s">
        <v>2935</v>
      </c>
      <c r="G51" s="42" t="s">
        <v>3018</v>
      </c>
      <c r="H51" s="42" t="s">
        <v>3023</v>
      </c>
    </row>
    <row r="52" spans="2:8" ht="31.5" x14ac:dyDescent="0.25">
      <c r="B52" s="42" t="s">
        <v>1588</v>
      </c>
      <c r="C52" s="42" t="s">
        <v>3024</v>
      </c>
      <c r="D52" s="42"/>
      <c r="E52" s="42" t="s">
        <v>34</v>
      </c>
      <c r="F52" s="42" t="s">
        <v>2935</v>
      </c>
      <c r="G52" s="42" t="s">
        <v>3019</v>
      </c>
      <c r="H52" s="42" t="s">
        <v>3025</v>
      </c>
    </row>
    <row r="53" spans="2:8" ht="47.25" x14ac:dyDescent="0.25">
      <c r="B53" s="42" t="s">
        <v>1588</v>
      </c>
      <c r="C53" s="42" t="s">
        <v>3027</v>
      </c>
      <c r="D53" s="42"/>
      <c r="E53" s="42" t="s">
        <v>34</v>
      </c>
      <c r="F53" s="42" t="s">
        <v>2245</v>
      </c>
      <c r="G53" s="42" t="s">
        <v>3020</v>
      </c>
      <c r="H53" s="42" t="s">
        <v>3047</v>
      </c>
    </row>
    <row r="54" spans="2:8" ht="31.5" x14ac:dyDescent="0.25">
      <c r="B54" s="42" t="s">
        <v>1588</v>
      </c>
      <c r="C54" s="42" t="s">
        <v>3028</v>
      </c>
      <c r="D54" s="42" t="s">
        <v>3029</v>
      </c>
      <c r="E54" s="42" t="s">
        <v>34</v>
      </c>
      <c r="F54" s="42" t="s">
        <v>2262</v>
      </c>
      <c r="G54" s="42" t="s">
        <v>3026</v>
      </c>
      <c r="H54" s="42" t="s">
        <v>3030</v>
      </c>
    </row>
    <row r="55" spans="2:8" ht="31.5" x14ac:dyDescent="0.25">
      <c r="B55" s="42" t="s">
        <v>1588</v>
      </c>
      <c r="C55" s="42" t="s">
        <v>3031</v>
      </c>
      <c r="D55" s="42"/>
      <c r="E55" s="42" t="s">
        <v>34</v>
      </c>
      <c r="F55" s="42" t="s">
        <v>2260</v>
      </c>
      <c r="G55" s="42" t="s">
        <v>3043</v>
      </c>
      <c r="H55" s="42" t="s">
        <v>3032</v>
      </c>
    </row>
    <row r="56" spans="2:8" ht="31.5" x14ac:dyDescent="0.25">
      <c r="B56" s="42" t="s">
        <v>1588</v>
      </c>
      <c r="C56" s="42" t="s">
        <v>3033</v>
      </c>
      <c r="D56" s="42" t="s">
        <v>3034</v>
      </c>
      <c r="E56" s="42" t="s">
        <v>34</v>
      </c>
      <c r="F56" s="42" t="s">
        <v>73</v>
      </c>
      <c r="G56" s="42" t="s">
        <v>3044</v>
      </c>
      <c r="H56" s="42" t="s">
        <v>3035</v>
      </c>
    </row>
    <row r="57" spans="2:8" ht="31.5" x14ac:dyDescent="0.25">
      <c r="B57" s="42" t="s">
        <v>1588</v>
      </c>
      <c r="C57" s="42" t="s">
        <v>3036</v>
      </c>
      <c r="D57" s="42" t="s">
        <v>3037</v>
      </c>
      <c r="E57" s="42" t="s">
        <v>34</v>
      </c>
      <c r="F57" s="42" t="s">
        <v>2402</v>
      </c>
      <c r="G57" s="42" t="s">
        <v>3045</v>
      </c>
      <c r="H57" s="42" t="s">
        <v>3038</v>
      </c>
    </row>
    <row r="58" spans="2:8" ht="47.25" x14ac:dyDescent="0.25">
      <c r="B58" s="42" t="s">
        <v>1588</v>
      </c>
      <c r="C58" s="42" t="s">
        <v>3039</v>
      </c>
      <c r="D58" s="42" t="s">
        <v>3040</v>
      </c>
      <c r="E58" s="42" t="s">
        <v>34</v>
      </c>
      <c r="F58" s="42" t="s">
        <v>3041</v>
      </c>
      <c r="G58" s="42" t="s">
        <v>3046</v>
      </c>
      <c r="H58" s="42" t="s">
        <v>3042</v>
      </c>
    </row>
    <row r="59" spans="2:8" ht="31.5" x14ac:dyDescent="0.25">
      <c r="B59" s="42" t="s">
        <v>1588</v>
      </c>
      <c r="C59" s="42" t="s">
        <v>3048</v>
      </c>
      <c r="D59" s="42" t="s">
        <v>3049</v>
      </c>
      <c r="E59" s="42" t="s">
        <v>59</v>
      </c>
      <c r="F59" s="42" t="s">
        <v>2262</v>
      </c>
      <c r="G59" s="42" t="s">
        <v>3050</v>
      </c>
      <c r="H59" s="42" t="s">
        <v>3051</v>
      </c>
    </row>
    <row r="60" spans="2:8" ht="31.5" x14ac:dyDescent="0.25">
      <c r="B60" s="42" t="s">
        <v>1588</v>
      </c>
      <c r="C60" s="42" t="s">
        <v>3052</v>
      </c>
      <c r="D60" s="42"/>
      <c r="E60" s="42" t="s">
        <v>34</v>
      </c>
      <c r="F60" s="42" t="s">
        <v>2935</v>
      </c>
      <c r="G60" s="42" t="s">
        <v>3053</v>
      </c>
      <c r="H60" s="42" t="s">
        <v>2953</v>
      </c>
    </row>
  </sheetData>
  <autoFilter ref="A7:H60" xr:uid="{00000000-0009-0000-0000-000002000000}"/>
  <mergeCells count="3">
    <mergeCell ref="B3:G3"/>
    <mergeCell ref="B5:G5"/>
    <mergeCell ref="B6:G6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&amp;L&amp;"-,Negrita"&amp;12SILVESTRE GARCIA FLORES 
TESORERO MUNICIPAL&amp;C&amp;"-,Negrita"&amp;12JESSICA DANIELA RODRIGUEZ MORENO
SINDICO MUNICIPAL&amp;R&amp;"-,Negrita"&amp;12IVAN SOTO MENDIA
PRESIDENTE MUNICIPAL</oddFooter>
  </headerFooter>
  <rowBreaks count="1" manualBreakCount="1">
    <brk id="30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>
    <pageSetUpPr fitToPage="1"/>
  </sheetPr>
  <dimension ref="A1:S214"/>
  <sheetViews>
    <sheetView topLeftCell="B1" zoomScale="90" zoomScaleNormal="90" zoomScaleSheetLayoutView="80" zoomScalePageLayoutView="106" workbookViewId="0">
      <selection activeCell="A4" sqref="A4"/>
    </sheetView>
  </sheetViews>
  <sheetFormatPr baseColWidth="10" defaultColWidth="11.42578125" defaultRowHeight="15" x14ac:dyDescent="0.25"/>
  <cols>
    <col min="1" max="1" width="7.42578125" style="77" customWidth="1"/>
    <col min="2" max="2" width="15.85546875" style="25" customWidth="1"/>
    <col min="3" max="3" width="13.140625" style="25" customWidth="1"/>
    <col min="4" max="4" width="9.42578125" style="25" customWidth="1"/>
    <col min="5" max="5" width="12.42578125" style="25" customWidth="1"/>
    <col min="6" max="6" width="10.5703125" style="25" customWidth="1"/>
    <col min="7" max="7" width="8.42578125" style="25" customWidth="1"/>
    <col min="8" max="8" width="11" style="25" customWidth="1"/>
    <col min="9" max="9" width="11.140625" style="25" customWidth="1"/>
    <col min="10" max="10" width="13.7109375" style="25" customWidth="1"/>
    <col min="11" max="11" width="7.85546875" style="25" customWidth="1"/>
    <col min="12" max="12" width="9" style="25" customWidth="1"/>
    <col min="13" max="13" width="10.28515625" style="78" customWidth="1"/>
    <col min="14" max="14" width="8.85546875" style="76" customWidth="1"/>
    <col min="15" max="15" width="11.42578125" style="76" customWidth="1"/>
    <col min="16" max="16" width="10.7109375" style="76" customWidth="1"/>
    <col min="17" max="17" width="10.85546875" style="76" customWidth="1"/>
    <col min="18" max="18" width="7.42578125" style="76" customWidth="1"/>
    <col min="19" max="16384" width="11.42578125" style="25"/>
  </cols>
  <sheetData>
    <row r="1" spans="1:18" s="1" customFormat="1" ht="17.25" customHeight="1" x14ac:dyDescent="0.25">
      <c r="A1" s="337" t="s"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55"/>
      <c r="P1" s="55"/>
      <c r="Q1" s="55"/>
    </row>
    <row r="2" spans="1:18" s="4" customFormat="1" ht="15" customHeight="1" x14ac:dyDescent="0.25">
      <c r="A2" s="56"/>
      <c r="N2" s="57"/>
      <c r="O2" s="57"/>
      <c r="P2" s="57"/>
      <c r="Q2" s="57"/>
    </row>
    <row r="3" spans="1:18" s="1" customFormat="1" ht="18.75" customHeight="1" x14ac:dyDescent="0.25">
      <c r="A3" s="329" t="str">
        <f>'BIENES MUEBLES'!A3:M3</f>
        <v>INVENTARIO ACTUALIZADO DE BIENES MUEBLES  AL 31 DE OCTUBRE  DE 2025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55"/>
      <c r="P3" s="55"/>
      <c r="Q3" s="55"/>
    </row>
    <row r="4" spans="1:18" s="7" customFormat="1" ht="18.75" customHeight="1" x14ac:dyDescent="0.25">
      <c r="A4" s="58"/>
      <c r="G4" s="9"/>
      <c r="N4" s="59"/>
      <c r="O4" s="59"/>
      <c r="P4" s="59"/>
      <c r="Q4" s="59"/>
    </row>
    <row r="5" spans="1:18" s="7" customFormat="1" ht="18.75" customHeight="1" x14ac:dyDescent="0.25">
      <c r="A5" s="338"/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59"/>
      <c r="P5" s="59"/>
      <c r="Q5" s="59"/>
    </row>
    <row r="6" spans="1:18" s="4" customFormat="1" ht="33.75" customHeight="1" x14ac:dyDescent="0.25">
      <c r="A6" s="330" t="s">
        <v>3</v>
      </c>
      <c r="B6" s="330"/>
      <c r="C6" s="330"/>
      <c r="D6" s="330"/>
      <c r="E6" s="330"/>
      <c r="F6" s="330"/>
      <c r="G6" s="330"/>
      <c r="H6" s="330"/>
      <c r="I6" s="330"/>
      <c r="J6" s="330"/>
      <c r="K6" s="330"/>
      <c r="L6" s="330"/>
      <c r="M6" s="330"/>
      <c r="N6" s="330"/>
      <c r="O6" s="57"/>
      <c r="P6" s="57"/>
      <c r="Q6" s="57"/>
    </row>
    <row r="7" spans="1:18" s="4" customFormat="1" ht="24" customHeight="1" x14ac:dyDescent="0.25">
      <c r="A7" s="60"/>
      <c r="B7" s="61"/>
      <c r="C7" s="62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57"/>
      <c r="P7" s="57"/>
      <c r="Q7" s="63" t="s">
        <v>1875</v>
      </c>
      <c r="R7" s="64"/>
    </row>
    <row r="8" spans="1:18" s="11" customFormat="1" ht="49.5" customHeight="1" x14ac:dyDescent="0.25">
      <c r="A8" s="10" t="s">
        <v>5</v>
      </c>
      <c r="B8" s="10" t="s">
        <v>6</v>
      </c>
      <c r="C8" s="46" t="s">
        <v>1</v>
      </c>
      <c r="D8" s="10" t="s">
        <v>7</v>
      </c>
      <c r="E8" s="10" t="s">
        <v>8</v>
      </c>
      <c r="F8" s="10" t="s">
        <v>9</v>
      </c>
      <c r="G8" s="10" t="s">
        <v>10</v>
      </c>
      <c r="H8" s="10" t="s">
        <v>11</v>
      </c>
      <c r="I8" s="10" t="s">
        <v>1876</v>
      </c>
      <c r="J8" s="10" t="s">
        <v>12</v>
      </c>
      <c r="K8" s="10" t="s">
        <v>13</v>
      </c>
      <c r="L8" s="10" t="s">
        <v>14</v>
      </c>
      <c r="M8" s="10" t="s">
        <v>15</v>
      </c>
      <c r="N8" s="10" t="s">
        <v>16</v>
      </c>
      <c r="O8" s="65" t="s">
        <v>1877</v>
      </c>
      <c r="P8" s="65" t="s">
        <v>1878</v>
      </c>
      <c r="Q8" s="66" t="s">
        <v>1879</v>
      </c>
      <c r="R8" s="66" t="s">
        <v>1880</v>
      </c>
    </row>
    <row r="9" spans="1:18" s="52" customFormat="1" ht="12" hidden="1" customHeight="1" x14ac:dyDescent="0.2">
      <c r="A9" s="48">
        <v>1</v>
      </c>
      <c r="B9" s="49" t="s">
        <v>1881</v>
      </c>
      <c r="C9" s="49" t="s">
        <v>18</v>
      </c>
      <c r="D9" s="49" t="s">
        <v>2</v>
      </c>
      <c r="E9" s="49" t="s">
        <v>2</v>
      </c>
      <c r="F9" s="49" t="s">
        <v>2</v>
      </c>
      <c r="G9" s="49" t="s">
        <v>21</v>
      </c>
      <c r="H9" s="49"/>
      <c r="I9" s="49" t="s">
        <v>21</v>
      </c>
      <c r="J9" s="49" t="s">
        <v>23</v>
      </c>
      <c r="K9" s="48" t="s">
        <v>24</v>
      </c>
      <c r="L9" s="50"/>
      <c r="M9" s="51"/>
      <c r="N9" s="47"/>
      <c r="O9" s="47"/>
      <c r="P9" s="80"/>
      <c r="Q9" s="80"/>
      <c r="R9" s="80"/>
    </row>
    <row r="10" spans="1:18" s="52" customFormat="1" ht="12" hidden="1" customHeight="1" x14ac:dyDescent="0.2">
      <c r="A10" s="48">
        <v>2</v>
      </c>
      <c r="B10" s="49" t="s">
        <v>1882</v>
      </c>
      <c r="C10" s="49" t="s">
        <v>18</v>
      </c>
      <c r="D10" s="49" t="s">
        <v>2</v>
      </c>
      <c r="E10" s="49" t="s">
        <v>2</v>
      </c>
      <c r="F10" s="49" t="s">
        <v>2</v>
      </c>
      <c r="G10" s="49" t="s">
        <v>21</v>
      </c>
      <c r="H10" s="49"/>
      <c r="I10" s="49" t="s">
        <v>21</v>
      </c>
      <c r="J10" s="49" t="s">
        <v>2333</v>
      </c>
      <c r="K10" s="48" t="s">
        <v>24</v>
      </c>
      <c r="L10" s="50"/>
      <c r="M10" s="51"/>
      <c r="N10" s="47"/>
      <c r="O10" s="47"/>
      <c r="P10" s="80"/>
      <c r="Q10" s="80"/>
      <c r="R10" s="80"/>
    </row>
    <row r="11" spans="1:18" s="52" customFormat="1" ht="12" hidden="1" customHeight="1" x14ac:dyDescent="0.2">
      <c r="A11" s="48">
        <v>3</v>
      </c>
      <c r="B11" s="49" t="s">
        <v>1883</v>
      </c>
      <c r="C11" s="49" t="s">
        <v>18</v>
      </c>
      <c r="D11" s="49" t="s">
        <v>2</v>
      </c>
      <c r="E11" s="49" t="s">
        <v>2</v>
      </c>
      <c r="F11" s="49" t="s">
        <v>2</v>
      </c>
      <c r="G11" s="49" t="s">
        <v>21</v>
      </c>
      <c r="H11" s="49"/>
      <c r="I11" s="49" t="s">
        <v>21</v>
      </c>
      <c r="J11" s="49" t="s">
        <v>23</v>
      </c>
      <c r="K11" s="48" t="s">
        <v>24</v>
      </c>
      <c r="L11" s="50"/>
      <c r="M11" s="51"/>
      <c r="N11" s="47"/>
      <c r="O11" s="47"/>
      <c r="P11" s="80"/>
      <c r="Q11" s="80"/>
      <c r="R11" s="80"/>
    </row>
    <row r="12" spans="1:18" s="52" customFormat="1" ht="12" hidden="1" customHeight="1" x14ac:dyDescent="0.2">
      <c r="A12" s="48">
        <v>4</v>
      </c>
      <c r="B12" s="49" t="s">
        <v>1884</v>
      </c>
      <c r="C12" s="49" t="s">
        <v>18</v>
      </c>
      <c r="D12" s="49" t="s">
        <v>2</v>
      </c>
      <c r="E12" s="49" t="s">
        <v>2</v>
      </c>
      <c r="F12" s="49" t="s">
        <v>2</v>
      </c>
      <c r="G12" s="49" t="s">
        <v>21</v>
      </c>
      <c r="H12" s="49"/>
      <c r="I12" s="49" t="s">
        <v>21</v>
      </c>
      <c r="J12" s="49" t="s">
        <v>23</v>
      </c>
      <c r="K12" s="48" t="s">
        <v>24</v>
      </c>
      <c r="L12" s="50"/>
      <c r="M12" s="51"/>
      <c r="N12" s="47"/>
      <c r="O12" s="47"/>
      <c r="P12" s="80"/>
      <c r="Q12" s="80"/>
      <c r="R12" s="80"/>
    </row>
    <row r="13" spans="1:18" s="52" customFormat="1" ht="12" hidden="1" customHeight="1" x14ac:dyDescent="0.2">
      <c r="A13" s="48">
        <v>5</v>
      </c>
      <c r="B13" s="49" t="s">
        <v>1885</v>
      </c>
      <c r="C13" s="49" t="s">
        <v>18</v>
      </c>
      <c r="D13" s="49" t="s">
        <v>2</v>
      </c>
      <c r="E13" s="49" t="s">
        <v>2</v>
      </c>
      <c r="F13" s="49" t="s">
        <v>2</v>
      </c>
      <c r="G13" s="49" t="s">
        <v>21</v>
      </c>
      <c r="H13" s="49"/>
      <c r="I13" s="49" t="s">
        <v>21</v>
      </c>
      <c r="J13" s="49" t="s">
        <v>23</v>
      </c>
      <c r="K13" s="48" t="s">
        <v>24</v>
      </c>
      <c r="L13" s="50"/>
      <c r="M13" s="51"/>
      <c r="N13" s="47"/>
      <c r="O13" s="47"/>
      <c r="P13" s="80"/>
      <c r="Q13" s="80"/>
      <c r="R13" s="80"/>
    </row>
    <row r="14" spans="1:18" s="52" customFormat="1" ht="12" hidden="1" customHeight="1" x14ac:dyDescent="0.2">
      <c r="A14" s="48">
        <v>6</v>
      </c>
      <c r="B14" s="49" t="s">
        <v>1886</v>
      </c>
      <c r="C14" s="49" t="s">
        <v>18</v>
      </c>
      <c r="D14" s="49" t="s">
        <v>2</v>
      </c>
      <c r="E14" s="49" t="s">
        <v>2</v>
      </c>
      <c r="F14" s="49" t="s">
        <v>2</v>
      </c>
      <c r="G14" s="49" t="s">
        <v>21</v>
      </c>
      <c r="H14" s="49"/>
      <c r="I14" s="49" t="s">
        <v>21</v>
      </c>
      <c r="J14" s="49" t="s">
        <v>23</v>
      </c>
      <c r="K14" s="48" t="s">
        <v>24</v>
      </c>
      <c r="L14" s="50"/>
      <c r="M14" s="51"/>
      <c r="N14" s="47"/>
      <c r="O14" s="47"/>
      <c r="P14" s="80"/>
      <c r="Q14" s="80"/>
      <c r="R14" s="80"/>
    </row>
    <row r="15" spans="1:18" s="52" customFormat="1" ht="12" hidden="1" customHeight="1" x14ac:dyDescent="0.2">
      <c r="A15" s="48">
        <v>7</v>
      </c>
      <c r="B15" s="49" t="s">
        <v>1887</v>
      </c>
      <c r="C15" s="49" t="s">
        <v>18</v>
      </c>
      <c r="D15" s="49" t="s">
        <v>2</v>
      </c>
      <c r="E15" s="49" t="s">
        <v>2</v>
      </c>
      <c r="F15" s="49" t="s">
        <v>2</v>
      </c>
      <c r="G15" s="49" t="s">
        <v>21</v>
      </c>
      <c r="H15" s="49"/>
      <c r="I15" s="49" t="s">
        <v>21</v>
      </c>
      <c r="J15" s="49" t="s">
        <v>23</v>
      </c>
      <c r="K15" s="48" t="s">
        <v>24</v>
      </c>
      <c r="L15" s="50"/>
      <c r="M15" s="51"/>
      <c r="N15" s="47"/>
      <c r="O15" s="47"/>
      <c r="P15" s="80"/>
      <c r="Q15" s="80"/>
      <c r="R15" s="80"/>
    </row>
    <row r="16" spans="1:18" s="52" customFormat="1" ht="12" hidden="1" customHeight="1" x14ac:dyDescent="0.2">
      <c r="A16" s="48">
        <v>8</v>
      </c>
      <c r="B16" s="49" t="s">
        <v>1888</v>
      </c>
      <c r="C16" s="49" t="s">
        <v>18</v>
      </c>
      <c r="D16" s="49" t="s">
        <v>2</v>
      </c>
      <c r="E16" s="49" t="s">
        <v>2</v>
      </c>
      <c r="F16" s="49" t="s">
        <v>2</v>
      </c>
      <c r="G16" s="49" t="s">
        <v>21</v>
      </c>
      <c r="H16" s="49"/>
      <c r="I16" s="49" t="s">
        <v>21</v>
      </c>
      <c r="J16" s="49" t="s">
        <v>23</v>
      </c>
      <c r="K16" s="48" t="s">
        <v>24</v>
      </c>
      <c r="L16" s="50"/>
      <c r="M16" s="51"/>
      <c r="N16" s="47"/>
      <c r="O16" s="47"/>
      <c r="P16" s="80"/>
      <c r="Q16" s="80"/>
      <c r="R16" s="80"/>
    </row>
    <row r="17" spans="1:18" s="52" customFormat="1" ht="12" hidden="1" customHeight="1" x14ac:dyDescent="0.2">
      <c r="A17" s="48">
        <v>9</v>
      </c>
      <c r="B17" s="49" t="s">
        <v>1889</v>
      </c>
      <c r="C17" s="49" t="s">
        <v>18</v>
      </c>
      <c r="D17" s="49" t="s">
        <v>2</v>
      </c>
      <c r="E17" s="49" t="s">
        <v>2</v>
      </c>
      <c r="F17" s="49" t="s">
        <v>2</v>
      </c>
      <c r="G17" s="49" t="s">
        <v>21</v>
      </c>
      <c r="H17" s="49"/>
      <c r="I17" s="49" t="s">
        <v>21</v>
      </c>
      <c r="J17" s="49" t="s">
        <v>23</v>
      </c>
      <c r="K17" s="48" t="s">
        <v>24</v>
      </c>
      <c r="L17" s="50"/>
      <c r="M17" s="51"/>
      <c r="N17" s="47"/>
      <c r="O17" s="47"/>
      <c r="P17" s="80"/>
      <c r="Q17" s="80"/>
      <c r="R17" s="80"/>
    </row>
    <row r="18" spans="1:18" s="52" customFormat="1" ht="12" hidden="1" customHeight="1" x14ac:dyDescent="0.2">
      <c r="A18" s="48">
        <v>10</v>
      </c>
      <c r="B18" s="49" t="s">
        <v>1890</v>
      </c>
      <c r="C18" s="49" t="s">
        <v>18</v>
      </c>
      <c r="D18" s="49" t="s">
        <v>2</v>
      </c>
      <c r="E18" s="49" t="s">
        <v>2</v>
      </c>
      <c r="F18" s="49" t="s">
        <v>2</v>
      </c>
      <c r="G18" s="49" t="s">
        <v>21</v>
      </c>
      <c r="H18" s="49"/>
      <c r="I18" s="49" t="s">
        <v>21</v>
      </c>
      <c r="J18" s="49" t="s">
        <v>23</v>
      </c>
      <c r="K18" s="48" t="s">
        <v>24</v>
      </c>
      <c r="L18" s="50"/>
      <c r="M18" s="51"/>
      <c r="N18" s="47"/>
      <c r="O18" s="47"/>
      <c r="P18" s="80"/>
      <c r="Q18" s="80"/>
      <c r="R18" s="80"/>
    </row>
    <row r="19" spans="1:18" s="52" customFormat="1" ht="12" hidden="1" customHeight="1" x14ac:dyDescent="0.2">
      <c r="A19" s="48">
        <v>11</v>
      </c>
      <c r="B19" s="49" t="s">
        <v>1891</v>
      </c>
      <c r="C19" s="49" t="s">
        <v>18</v>
      </c>
      <c r="D19" s="49" t="s">
        <v>2</v>
      </c>
      <c r="E19" s="49" t="s">
        <v>2</v>
      </c>
      <c r="F19" s="49" t="s">
        <v>2</v>
      </c>
      <c r="G19" s="49" t="s">
        <v>21</v>
      </c>
      <c r="H19" s="49"/>
      <c r="I19" s="49" t="s">
        <v>21</v>
      </c>
      <c r="J19" s="49" t="s">
        <v>23</v>
      </c>
      <c r="K19" s="48" t="s">
        <v>24</v>
      </c>
      <c r="L19" s="50"/>
      <c r="M19" s="51"/>
      <c r="N19" s="47"/>
      <c r="O19" s="47"/>
      <c r="P19" s="80"/>
      <c r="Q19" s="80"/>
      <c r="R19" s="80"/>
    </row>
    <row r="20" spans="1:18" s="52" customFormat="1" ht="12" hidden="1" customHeight="1" x14ac:dyDescent="0.2">
      <c r="A20" s="48">
        <v>12</v>
      </c>
      <c r="B20" s="49" t="s">
        <v>1892</v>
      </c>
      <c r="C20" s="49" t="s">
        <v>18</v>
      </c>
      <c r="D20" s="49" t="s">
        <v>2</v>
      </c>
      <c r="E20" s="49" t="s">
        <v>2</v>
      </c>
      <c r="F20" s="49" t="s">
        <v>2</v>
      </c>
      <c r="G20" s="49" t="s">
        <v>21</v>
      </c>
      <c r="H20" s="49"/>
      <c r="I20" s="49" t="s">
        <v>21</v>
      </c>
      <c r="J20" s="49" t="s">
        <v>23</v>
      </c>
      <c r="K20" s="48" t="s">
        <v>24</v>
      </c>
      <c r="L20" s="50"/>
      <c r="M20" s="51"/>
      <c r="N20" s="47"/>
      <c r="O20" s="47"/>
      <c r="P20" s="80"/>
      <c r="Q20" s="80"/>
      <c r="R20" s="80"/>
    </row>
    <row r="21" spans="1:18" s="52" customFormat="1" ht="12" hidden="1" customHeight="1" x14ac:dyDescent="0.2">
      <c r="A21" s="48">
        <v>13</v>
      </c>
      <c r="B21" s="49" t="s">
        <v>1893</v>
      </c>
      <c r="C21" s="49" t="s">
        <v>18</v>
      </c>
      <c r="D21" s="49" t="s">
        <v>2</v>
      </c>
      <c r="E21" s="49" t="s">
        <v>2</v>
      </c>
      <c r="F21" s="49" t="s">
        <v>2</v>
      </c>
      <c r="G21" s="49" t="s">
        <v>21</v>
      </c>
      <c r="H21" s="49"/>
      <c r="I21" s="49" t="s">
        <v>21</v>
      </c>
      <c r="J21" s="49" t="s">
        <v>23</v>
      </c>
      <c r="K21" s="48" t="s">
        <v>24</v>
      </c>
      <c r="L21" s="50"/>
      <c r="M21" s="51"/>
      <c r="N21" s="47"/>
      <c r="O21" s="47"/>
      <c r="P21" s="80"/>
      <c r="Q21" s="80"/>
      <c r="R21" s="80"/>
    </row>
    <row r="22" spans="1:18" s="52" customFormat="1" ht="12" hidden="1" customHeight="1" x14ac:dyDescent="0.2">
      <c r="A22" s="48">
        <v>14</v>
      </c>
      <c r="B22" s="49" t="s">
        <v>1894</v>
      </c>
      <c r="C22" s="49" t="s">
        <v>26</v>
      </c>
      <c r="D22" s="49"/>
      <c r="E22" s="49" t="s">
        <v>27</v>
      </c>
      <c r="F22" s="49" t="s">
        <v>2</v>
      </c>
      <c r="G22" s="49" t="s">
        <v>21</v>
      </c>
      <c r="H22" s="49"/>
      <c r="I22" s="49" t="s">
        <v>1895</v>
      </c>
      <c r="J22" s="49" t="s">
        <v>2402</v>
      </c>
      <c r="K22" s="48" t="s">
        <v>24</v>
      </c>
      <c r="L22" s="50"/>
      <c r="M22" s="51"/>
      <c r="N22" s="47"/>
      <c r="O22" s="47"/>
      <c r="P22" s="80"/>
      <c r="Q22" s="80"/>
      <c r="R22" s="80"/>
    </row>
    <row r="23" spans="1:18" s="52" customFormat="1" ht="12" hidden="1" customHeight="1" x14ac:dyDescent="0.2">
      <c r="A23" s="48">
        <v>15</v>
      </c>
      <c r="B23" s="49" t="s">
        <v>1896</v>
      </c>
      <c r="C23" s="49" t="s">
        <v>26</v>
      </c>
      <c r="D23" s="49"/>
      <c r="E23" s="49" t="s">
        <v>27</v>
      </c>
      <c r="F23" s="49" t="s">
        <v>2</v>
      </c>
      <c r="G23" s="49" t="s">
        <v>21</v>
      </c>
      <c r="H23" s="49"/>
      <c r="I23" s="49" t="s">
        <v>1895</v>
      </c>
      <c r="J23" s="49" t="s">
        <v>23</v>
      </c>
      <c r="K23" s="48" t="s">
        <v>24</v>
      </c>
      <c r="L23" s="50"/>
      <c r="M23" s="51"/>
      <c r="N23" s="47"/>
      <c r="O23" s="47"/>
      <c r="P23" s="80"/>
      <c r="Q23" s="80"/>
      <c r="R23" s="80"/>
    </row>
    <row r="24" spans="1:18" s="52" customFormat="1" ht="12" hidden="1" customHeight="1" x14ac:dyDescent="0.2">
      <c r="A24" s="48">
        <v>16</v>
      </c>
      <c r="B24" s="49" t="s">
        <v>1897</v>
      </c>
      <c r="C24" s="49" t="s">
        <v>157</v>
      </c>
      <c r="D24" s="49"/>
      <c r="E24" s="49" t="s">
        <v>2</v>
      </c>
      <c r="F24" s="49" t="s">
        <v>2</v>
      </c>
      <c r="G24" s="49" t="s">
        <v>42</v>
      </c>
      <c r="H24" s="49"/>
      <c r="I24" s="49" t="s">
        <v>132</v>
      </c>
      <c r="J24" s="49" t="s">
        <v>23</v>
      </c>
      <c r="K24" s="48" t="s">
        <v>34</v>
      </c>
      <c r="L24" s="50"/>
      <c r="M24" s="51"/>
      <c r="N24" s="47"/>
      <c r="O24" s="47"/>
      <c r="P24" s="80"/>
      <c r="Q24" s="80"/>
      <c r="R24" s="80"/>
    </row>
    <row r="25" spans="1:18" s="52" customFormat="1" ht="12" hidden="1" customHeight="1" x14ac:dyDescent="0.2">
      <c r="A25" s="48">
        <v>17</v>
      </c>
      <c r="B25" s="49" t="s">
        <v>1898</v>
      </c>
      <c r="C25" s="49" t="s">
        <v>157</v>
      </c>
      <c r="D25" s="49"/>
      <c r="E25" s="49" t="s">
        <v>2</v>
      </c>
      <c r="F25" s="49" t="s">
        <v>2</v>
      </c>
      <c r="G25" s="49" t="s">
        <v>42</v>
      </c>
      <c r="H25" s="49"/>
      <c r="I25" s="49" t="s">
        <v>132</v>
      </c>
      <c r="J25" s="49" t="s">
        <v>23</v>
      </c>
      <c r="K25" s="48" t="s">
        <v>34</v>
      </c>
      <c r="L25" s="50"/>
      <c r="M25" s="51"/>
      <c r="N25" s="47"/>
      <c r="O25" s="47"/>
      <c r="P25" s="80"/>
      <c r="Q25" s="80"/>
      <c r="R25" s="80"/>
    </row>
    <row r="26" spans="1:18" s="52" customFormat="1" ht="12" hidden="1" customHeight="1" x14ac:dyDescent="0.2">
      <c r="A26" s="48">
        <v>18</v>
      </c>
      <c r="B26" s="49" t="s">
        <v>1899</v>
      </c>
      <c r="C26" s="49" t="s">
        <v>36</v>
      </c>
      <c r="D26" s="49" t="s">
        <v>244</v>
      </c>
      <c r="E26" s="49"/>
      <c r="F26" s="49" t="s">
        <v>2</v>
      </c>
      <c r="G26" s="49" t="s">
        <v>32</v>
      </c>
      <c r="H26" s="49"/>
      <c r="I26" s="49" t="s">
        <v>32</v>
      </c>
      <c r="J26" s="49" t="s">
        <v>23</v>
      </c>
      <c r="K26" s="48" t="s">
        <v>34</v>
      </c>
      <c r="L26" s="50"/>
      <c r="M26" s="51"/>
      <c r="N26" s="47"/>
      <c r="O26" s="47"/>
      <c r="P26" s="80"/>
      <c r="Q26" s="80"/>
      <c r="R26" s="80"/>
    </row>
    <row r="27" spans="1:18" s="52" customFormat="1" ht="12" hidden="1" customHeight="1" x14ac:dyDescent="0.2">
      <c r="A27" s="48">
        <v>19</v>
      </c>
      <c r="B27" s="49" t="s">
        <v>1900</v>
      </c>
      <c r="C27" s="49" t="s">
        <v>18</v>
      </c>
      <c r="D27" s="49"/>
      <c r="E27" s="49" t="s">
        <v>2</v>
      </c>
      <c r="F27" s="49" t="s">
        <v>2</v>
      </c>
      <c r="G27" s="49" t="s">
        <v>21</v>
      </c>
      <c r="H27" s="49"/>
      <c r="I27" s="49" t="s">
        <v>21</v>
      </c>
      <c r="J27" s="49" t="s">
        <v>23</v>
      </c>
      <c r="K27" s="48" t="s">
        <v>24</v>
      </c>
      <c r="L27" s="50"/>
      <c r="M27" s="51"/>
      <c r="N27" s="47"/>
      <c r="O27" s="47"/>
      <c r="P27" s="80"/>
      <c r="Q27" s="80"/>
      <c r="R27" s="80"/>
    </row>
    <row r="28" spans="1:18" s="52" customFormat="1" ht="12" hidden="1" customHeight="1" x14ac:dyDescent="0.2">
      <c r="A28" s="48">
        <v>20</v>
      </c>
      <c r="B28" s="49" t="s">
        <v>1901</v>
      </c>
      <c r="C28" s="49" t="s">
        <v>18</v>
      </c>
      <c r="D28" s="49"/>
      <c r="E28" s="49" t="s">
        <v>2</v>
      </c>
      <c r="F28" s="49" t="s">
        <v>2</v>
      </c>
      <c r="G28" s="49" t="s">
        <v>21</v>
      </c>
      <c r="H28" s="49"/>
      <c r="I28" s="49" t="s">
        <v>21</v>
      </c>
      <c r="J28" s="49" t="s">
        <v>23</v>
      </c>
      <c r="K28" s="48" t="s">
        <v>24</v>
      </c>
      <c r="L28" s="50"/>
      <c r="M28" s="51"/>
      <c r="N28" s="47"/>
      <c r="O28" s="47"/>
      <c r="P28" s="80"/>
      <c r="Q28" s="80"/>
      <c r="R28" s="80"/>
    </row>
    <row r="29" spans="1:18" s="52" customFormat="1" ht="12" hidden="1" customHeight="1" x14ac:dyDescent="0.2">
      <c r="A29" s="48">
        <v>21</v>
      </c>
      <c r="B29" s="49" t="s">
        <v>1902</v>
      </c>
      <c r="C29" s="49" t="s">
        <v>18</v>
      </c>
      <c r="D29" s="49"/>
      <c r="E29" s="49" t="s">
        <v>2</v>
      </c>
      <c r="F29" s="49" t="s">
        <v>2</v>
      </c>
      <c r="G29" s="49" t="s">
        <v>21</v>
      </c>
      <c r="H29" s="49"/>
      <c r="I29" s="49" t="s">
        <v>21</v>
      </c>
      <c r="J29" s="49" t="s">
        <v>23</v>
      </c>
      <c r="K29" s="48" t="s">
        <v>24</v>
      </c>
      <c r="L29" s="50"/>
      <c r="M29" s="51"/>
      <c r="N29" s="47"/>
      <c r="O29" s="47"/>
      <c r="P29" s="80"/>
      <c r="Q29" s="80"/>
      <c r="R29" s="80"/>
    </row>
    <row r="30" spans="1:18" s="52" customFormat="1" ht="12" hidden="1" customHeight="1" x14ac:dyDescent="0.2">
      <c r="A30" s="48">
        <v>22</v>
      </c>
      <c r="B30" s="49" t="s">
        <v>1903</v>
      </c>
      <c r="C30" s="49" t="s">
        <v>45</v>
      </c>
      <c r="D30" s="49"/>
      <c r="E30" s="49" t="s">
        <v>2</v>
      </c>
      <c r="F30" s="49" t="s">
        <v>2</v>
      </c>
      <c r="G30" s="49" t="s">
        <v>42</v>
      </c>
      <c r="H30" s="49"/>
      <c r="I30" s="49" t="s">
        <v>1904</v>
      </c>
      <c r="J30" s="49" t="s">
        <v>23</v>
      </c>
      <c r="K30" s="48" t="s">
        <v>59</v>
      </c>
      <c r="L30" s="50"/>
      <c r="M30" s="51"/>
      <c r="N30" s="47"/>
      <c r="O30" s="47"/>
      <c r="P30" s="80"/>
      <c r="Q30" s="80"/>
      <c r="R30" s="80"/>
    </row>
    <row r="31" spans="1:18" s="52" customFormat="1" ht="12" hidden="1" customHeight="1" x14ac:dyDescent="0.2">
      <c r="A31" s="48">
        <v>23</v>
      </c>
      <c r="B31" s="49" t="s">
        <v>1905</v>
      </c>
      <c r="C31" s="49" t="s">
        <v>18</v>
      </c>
      <c r="D31" s="49"/>
      <c r="E31" s="49" t="s">
        <v>1906</v>
      </c>
      <c r="F31" s="49"/>
      <c r="G31" s="49" t="s">
        <v>21</v>
      </c>
      <c r="H31" s="49"/>
      <c r="I31" s="49" t="s">
        <v>21</v>
      </c>
      <c r="J31" s="49" t="s">
        <v>23</v>
      </c>
      <c r="K31" s="48" t="s">
        <v>34</v>
      </c>
      <c r="L31" s="50"/>
      <c r="M31" s="51"/>
      <c r="N31" s="47"/>
      <c r="O31" s="47"/>
      <c r="P31" s="80"/>
      <c r="Q31" s="80"/>
      <c r="R31" s="80"/>
    </row>
    <row r="32" spans="1:18" s="52" customFormat="1" ht="12" hidden="1" customHeight="1" x14ac:dyDescent="0.2">
      <c r="A32" s="48">
        <v>24</v>
      </c>
      <c r="B32" s="49" t="s">
        <v>1907</v>
      </c>
      <c r="C32" s="49" t="s">
        <v>18</v>
      </c>
      <c r="D32" s="49"/>
      <c r="E32" s="49" t="s">
        <v>1906</v>
      </c>
      <c r="F32" s="49"/>
      <c r="G32" s="49" t="s">
        <v>21</v>
      </c>
      <c r="H32" s="49"/>
      <c r="I32" s="49" t="s">
        <v>21</v>
      </c>
      <c r="J32" s="49" t="s">
        <v>23</v>
      </c>
      <c r="K32" s="48" t="s">
        <v>34</v>
      </c>
      <c r="L32" s="50"/>
      <c r="M32" s="51"/>
      <c r="N32" s="47"/>
      <c r="O32" s="47"/>
      <c r="P32" s="80"/>
      <c r="Q32" s="80"/>
      <c r="R32" s="80"/>
    </row>
    <row r="33" spans="1:18" s="52" customFormat="1" ht="12" hidden="1" customHeight="1" x14ac:dyDescent="0.2">
      <c r="A33" s="48">
        <v>25</v>
      </c>
      <c r="B33" s="49" t="s">
        <v>1908</v>
      </c>
      <c r="C33" s="49" t="s">
        <v>18</v>
      </c>
      <c r="D33" s="49"/>
      <c r="E33" s="49" t="s">
        <v>1906</v>
      </c>
      <c r="F33" s="49"/>
      <c r="G33" s="49" t="s">
        <v>21</v>
      </c>
      <c r="H33" s="49"/>
      <c r="I33" s="49" t="s">
        <v>21</v>
      </c>
      <c r="J33" s="49" t="s">
        <v>23</v>
      </c>
      <c r="K33" s="48" t="s">
        <v>34</v>
      </c>
      <c r="L33" s="50"/>
      <c r="M33" s="51"/>
      <c r="N33" s="47"/>
      <c r="O33" s="47"/>
      <c r="P33" s="80"/>
      <c r="Q33" s="80"/>
      <c r="R33" s="80"/>
    </row>
    <row r="34" spans="1:18" s="52" customFormat="1" ht="12" hidden="1" customHeight="1" x14ac:dyDescent="0.2">
      <c r="A34" s="48">
        <v>26</v>
      </c>
      <c r="B34" s="49" t="s">
        <v>1909</v>
      </c>
      <c r="C34" s="49" t="s">
        <v>18</v>
      </c>
      <c r="D34" s="49"/>
      <c r="E34" s="49" t="s">
        <v>1906</v>
      </c>
      <c r="F34" s="49"/>
      <c r="G34" s="49" t="s">
        <v>21</v>
      </c>
      <c r="H34" s="49"/>
      <c r="I34" s="49" t="s">
        <v>21</v>
      </c>
      <c r="J34" s="49" t="s">
        <v>23</v>
      </c>
      <c r="K34" s="48" t="s">
        <v>34</v>
      </c>
      <c r="L34" s="50"/>
      <c r="M34" s="51"/>
      <c r="N34" s="47"/>
      <c r="O34" s="47"/>
      <c r="P34" s="80"/>
      <c r="Q34" s="80"/>
      <c r="R34" s="80"/>
    </row>
    <row r="35" spans="1:18" s="52" customFormat="1" ht="12" hidden="1" customHeight="1" x14ac:dyDescent="0.2">
      <c r="A35" s="48">
        <v>27</v>
      </c>
      <c r="B35" s="49" t="s">
        <v>1910</v>
      </c>
      <c r="C35" s="49" t="s">
        <v>18</v>
      </c>
      <c r="D35" s="49"/>
      <c r="E35" s="49" t="s">
        <v>1906</v>
      </c>
      <c r="F35" s="49"/>
      <c r="G35" s="49" t="s">
        <v>21</v>
      </c>
      <c r="H35" s="49"/>
      <c r="I35" s="49" t="s">
        <v>21</v>
      </c>
      <c r="J35" s="49" t="s">
        <v>23</v>
      </c>
      <c r="K35" s="48" t="s">
        <v>34</v>
      </c>
      <c r="L35" s="50"/>
      <c r="M35" s="51"/>
      <c r="N35" s="47"/>
      <c r="O35" s="47"/>
      <c r="P35" s="80"/>
      <c r="Q35" s="80"/>
      <c r="R35" s="80"/>
    </row>
    <row r="36" spans="1:18" s="52" customFormat="1" ht="12" hidden="1" customHeight="1" x14ac:dyDescent="0.2">
      <c r="A36" s="48">
        <v>28</v>
      </c>
      <c r="B36" s="49" t="s">
        <v>1911</v>
      </c>
      <c r="C36" s="49" t="s">
        <v>18</v>
      </c>
      <c r="D36" s="49"/>
      <c r="E36" s="49" t="s">
        <v>1906</v>
      </c>
      <c r="F36" s="49"/>
      <c r="G36" s="49" t="s">
        <v>21</v>
      </c>
      <c r="H36" s="49"/>
      <c r="I36" s="49" t="s">
        <v>21</v>
      </c>
      <c r="J36" s="49" t="s">
        <v>23</v>
      </c>
      <c r="K36" s="48" t="s">
        <v>34</v>
      </c>
      <c r="L36" s="50"/>
      <c r="M36" s="51"/>
      <c r="N36" s="47"/>
      <c r="O36" s="47"/>
      <c r="P36" s="80"/>
      <c r="Q36" s="80"/>
      <c r="R36" s="80"/>
    </row>
    <row r="37" spans="1:18" s="52" customFormat="1" ht="12" hidden="1" customHeight="1" x14ac:dyDescent="0.2">
      <c r="A37" s="48">
        <v>29</v>
      </c>
      <c r="B37" s="49" t="s">
        <v>1912</v>
      </c>
      <c r="C37" s="49" t="s">
        <v>18</v>
      </c>
      <c r="D37" s="49"/>
      <c r="E37" s="49" t="s">
        <v>1906</v>
      </c>
      <c r="F37" s="49"/>
      <c r="G37" s="49" t="s">
        <v>21</v>
      </c>
      <c r="H37" s="49"/>
      <c r="I37" s="49" t="s">
        <v>21</v>
      </c>
      <c r="J37" s="49" t="s">
        <v>23</v>
      </c>
      <c r="K37" s="48" t="s">
        <v>34</v>
      </c>
      <c r="L37" s="50"/>
      <c r="M37" s="51"/>
      <c r="N37" s="47"/>
      <c r="O37" s="47"/>
      <c r="P37" s="80"/>
      <c r="Q37" s="80"/>
      <c r="R37" s="80"/>
    </row>
    <row r="38" spans="1:18" s="52" customFormat="1" ht="12" hidden="1" customHeight="1" x14ac:dyDescent="0.2">
      <c r="A38" s="48">
        <v>30</v>
      </c>
      <c r="B38" s="49" t="s">
        <v>1913</v>
      </c>
      <c r="C38" s="49" t="s">
        <v>18</v>
      </c>
      <c r="D38" s="49"/>
      <c r="E38" s="49" t="s">
        <v>1906</v>
      </c>
      <c r="F38" s="49"/>
      <c r="G38" s="49" t="s">
        <v>21</v>
      </c>
      <c r="H38" s="49"/>
      <c r="I38" s="49" t="s">
        <v>21</v>
      </c>
      <c r="J38" s="49" t="s">
        <v>23</v>
      </c>
      <c r="K38" s="48" t="s">
        <v>34</v>
      </c>
      <c r="L38" s="50"/>
      <c r="M38" s="51"/>
      <c r="N38" s="47"/>
      <c r="O38" s="47"/>
      <c r="P38" s="80"/>
      <c r="Q38" s="80"/>
      <c r="R38" s="80"/>
    </row>
    <row r="39" spans="1:18" s="52" customFormat="1" ht="12" hidden="1" customHeight="1" x14ac:dyDescent="0.2">
      <c r="A39" s="48">
        <v>31</v>
      </c>
      <c r="B39" s="49" t="s">
        <v>1914</v>
      </c>
      <c r="C39" s="49" t="s">
        <v>18</v>
      </c>
      <c r="D39" s="49"/>
      <c r="E39" s="49" t="s">
        <v>1906</v>
      </c>
      <c r="F39" s="49"/>
      <c r="G39" s="49" t="s">
        <v>21</v>
      </c>
      <c r="H39" s="49"/>
      <c r="I39" s="49" t="s">
        <v>21</v>
      </c>
      <c r="J39" s="49" t="s">
        <v>23</v>
      </c>
      <c r="K39" s="48" t="s">
        <v>34</v>
      </c>
      <c r="L39" s="50"/>
      <c r="M39" s="51"/>
      <c r="N39" s="47"/>
      <c r="O39" s="47"/>
      <c r="P39" s="80"/>
      <c r="Q39" s="80"/>
      <c r="R39" s="80"/>
    </row>
    <row r="40" spans="1:18" s="52" customFormat="1" ht="12" hidden="1" customHeight="1" x14ac:dyDescent="0.2">
      <c r="A40" s="48">
        <v>32</v>
      </c>
      <c r="B40" s="49" t="s">
        <v>1915</v>
      </c>
      <c r="C40" s="49" t="s">
        <v>18</v>
      </c>
      <c r="D40" s="49"/>
      <c r="E40" s="49" t="s">
        <v>1906</v>
      </c>
      <c r="F40" s="49"/>
      <c r="G40" s="49" t="s">
        <v>21</v>
      </c>
      <c r="H40" s="49"/>
      <c r="I40" s="49" t="s">
        <v>21</v>
      </c>
      <c r="J40" s="49" t="s">
        <v>23</v>
      </c>
      <c r="K40" s="48" t="s">
        <v>34</v>
      </c>
      <c r="L40" s="50"/>
      <c r="M40" s="51"/>
      <c r="N40" s="47"/>
      <c r="O40" s="47"/>
      <c r="P40" s="80"/>
      <c r="Q40" s="80"/>
      <c r="R40" s="80"/>
    </row>
    <row r="41" spans="1:18" s="52" customFormat="1" ht="12" hidden="1" customHeight="1" x14ac:dyDescent="0.2">
      <c r="A41" s="48">
        <v>33</v>
      </c>
      <c r="B41" s="49" t="s">
        <v>1916</v>
      </c>
      <c r="C41" s="49" t="s">
        <v>18</v>
      </c>
      <c r="D41" s="49"/>
      <c r="E41" s="49" t="s">
        <v>1906</v>
      </c>
      <c r="F41" s="49"/>
      <c r="G41" s="49" t="s">
        <v>21</v>
      </c>
      <c r="H41" s="49"/>
      <c r="I41" s="49" t="s">
        <v>21</v>
      </c>
      <c r="J41" s="49" t="s">
        <v>23</v>
      </c>
      <c r="K41" s="48" t="s">
        <v>34</v>
      </c>
      <c r="L41" s="50"/>
      <c r="M41" s="51"/>
      <c r="N41" s="47"/>
      <c r="O41" s="47"/>
      <c r="P41" s="80"/>
      <c r="Q41" s="80"/>
      <c r="R41" s="80"/>
    </row>
    <row r="42" spans="1:18" s="52" customFormat="1" ht="12" hidden="1" customHeight="1" x14ac:dyDescent="0.2">
      <c r="A42" s="48">
        <v>34</v>
      </c>
      <c r="B42" s="49" t="s">
        <v>1917</v>
      </c>
      <c r="C42" s="49" t="s">
        <v>18</v>
      </c>
      <c r="D42" s="49"/>
      <c r="E42" s="49" t="s">
        <v>1906</v>
      </c>
      <c r="F42" s="49"/>
      <c r="G42" s="49" t="s">
        <v>21</v>
      </c>
      <c r="H42" s="49"/>
      <c r="I42" s="49" t="s">
        <v>21</v>
      </c>
      <c r="J42" s="49" t="s">
        <v>23</v>
      </c>
      <c r="K42" s="48" t="s">
        <v>34</v>
      </c>
      <c r="L42" s="50"/>
      <c r="M42" s="51"/>
      <c r="N42" s="47"/>
      <c r="O42" s="47"/>
      <c r="P42" s="80"/>
      <c r="Q42" s="80"/>
      <c r="R42" s="80"/>
    </row>
    <row r="43" spans="1:18" s="52" customFormat="1" ht="12" hidden="1" customHeight="1" x14ac:dyDescent="0.2">
      <c r="A43" s="48">
        <v>35</v>
      </c>
      <c r="B43" s="49" t="s">
        <v>1918</v>
      </c>
      <c r="C43" s="49" t="s">
        <v>18</v>
      </c>
      <c r="D43" s="49"/>
      <c r="E43" s="49" t="s">
        <v>1906</v>
      </c>
      <c r="F43" s="49"/>
      <c r="G43" s="49" t="s">
        <v>21</v>
      </c>
      <c r="H43" s="49"/>
      <c r="I43" s="49" t="s">
        <v>21</v>
      </c>
      <c r="J43" s="49" t="s">
        <v>23</v>
      </c>
      <c r="K43" s="48" t="s">
        <v>34</v>
      </c>
      <c r="L43" s="50"/>
      <c r="M43" s="51"/>
      <c r="N43" s="47"/>
      <c r="O43" s="47"/>
      <c r="P43" s="80"/>
      <c r="Q43" s="80"/>
      <c r="R43" s="80"/>
    </row>
    <row r="44" spans="1:18" s="52" customFormat="1" ht="12" hidden="1" customHeight="1" x14ac:dyDescent="0.2">
      <c r="A44" s="48">
        <v>36</v>
      </c>
      <c r="B44" s="49" t="s">
        <v>1919</v>
      </c>
      <c r="C44" s="49" t="s">
        <v>18</v>
      </c>
      <c r="D44" s="49"/>
      <c r="E44" s="49" t="s">
        <v>1906</v>
      </c>
      <c r="F44" s="49"/>
      <c r="G44" s="49" t="s">
        <v>21</v>
      </c>
      <c r="H44" s="49"/>
      <c r="I44" s="49" t="s">
        <v>21</v>
      </c>
      <c r="J44" s="49" t="s">
        <v>23</v>
      </c>
      <c r="K44" s="48" t="s">
        <v>34</v>
      </c>
      <c r="L44" s="50"/>
      <c r="M44" s="51"/>
      <c r="N44" s="47"/>
      <c r="O44" s="47"/>
      <c r="P44" s="80"/>
      <c r="Q44" s="80"/>
      <c r="R44" s="80"/>
    </row>
    <row r="45" spans="1:18" s="52" customFormat="1" ht="12" hidden="1" customHeight="1" x14ac:dyDescent="0.2">
      <c r="A45" s="48">
        <v>37</v>
      </c>
      <c r="B45" s="49" t="s">
        <v>1920</v>
      </c>
      <c r="C45" s="49" t="s">
        <v>18</v>
      </c>
      <c r="D45" s="49"/>
      <c r="E45" s="49" t="s">
        <v>1906</v>
      </c>
      <c r="F45" s="49"/>
      <c r="G45" s="49" t="s">
        <v>21</v>
      </c>
      <c r="H45" s="49"/>
      <c r="I45" s="49" t="s">
        <v>21</v>
      </c>
      <c r="J45" s="49" t="s">
        <v>23</v>
      </c>
      <c r="K45" s="48" t="s">
        <v>34</v>
      </c>
      <c r="L45" s="50"/>
      <c r="M45" s="51"/>
      <c r="N45" s="47"/>
      <c r="O45" s="47"/>
      <c r="P45" s="80"/>
      <c r="Q45" s="80"/>
      <c r="R45" s="80"/>
    </row>
    <row r="46" spans="1:18" s="52" customFormat="1" ht="12" hidden="1" customHeight="1" x14ac:dyDescent="0.2">
      <c r="A46" s="48">
        <v>38</v>
      </c>
      <c r="B46" s="49" t="s">
        <v>1921</v>
      </c>
      <c r="C46" s="49" t="s">
        <v>18</v>
      </c>
      <c r="D46" s="49"/>
      <c r="E46" s="49" t="s">
        <v>1906</v>
      </c>
      <c r="F46" s="49"/>
      <c r="G46" s="49" t="s">
        <v>21</v>
      </c>
      <c r="H46" s="49"/>
      <c r="I46" s="49" t="s">
        <v>21</v>
      </c>
      <c r="J46" s="49" t="s">
        <v>23</v>
      </c>
      <c r="K46" s="48" t="s">
        <v>34</v>
      </c>
      <c r="L46" s="50"/>
      <c r="M46" s="51"/>
      <c r="N46" s="47"/>
      <c r="O46" s="47"/>
      <c r="P46" s="80"/>
      <c r="Q46" s="80"/>
      <c r="R46" s="80"/>
    </row>
    <row r="47" spans="1:18" s="52" customFormat="1" ht="12" hidden="1" customHeight="1" x14ac:dyDescent="0.2">
      <c r="A47" s="48">
        <v>39</v>
      </c>
      <c r="B47" s="49" t="s">
        <v>1922</v>
      </c>
      <c r="C47" s="49" t="s">
        <v>18</v>
      </c>
      <c r="D47" s="49"/>
      <c r="E47" s="49" t="s">
        <v>1906</v>
      </c>
      <c r="F47" s="49"/>
      <c r="G47" s="49" t="s">
        <v>21</v>
      </c>
      <c r="H47" s="49"/>
      <c r="I47" s="49" t="s">
        <v>21</v>
      </c>
      <c r="J47" s="49" t="s">
        <v>23</v>
      </c>
      <c r="K47" s="48" t="s">
        <v>34</v>
      </c>
      <c r="L47" s="50"/>
      <c r="M47" s="51"/>
      <c r="N47" s="47"/>
      <c r="O47" s="47"/>
      <c r="P47" s="80"/>
      <c r="Q47" s="80"/>
      <c r="R47" s="80"/>
    </row>
    <row r="48" spans="1:18" s="52" customFormat="1" ht="12" hidden="1" customHeight="1" x14ac:dyDescent="0.2">
      <c r="A48" s="48">
        <v>40</v>
      </c>
      <c r="B48" s="49" t="s">
        <v>1923</v>
      </c>
      <c r="C48" s="49" t="s">
        <v>18</v>
      </c>
      <c r="D48" s="49"/>
      <c r="E48" s="49" t="s">
        <v>1906</v>
      </c>
      <c r="F48" s="49"/>
      <c r="G48" s="49" t="s">
        <v>21</v>
      </c>
      <c r="H48" s="49"/>
      <c r="I48" s="49" t="s">
        <v>21</v>
      </c>
      <c r="J48" s="49" t="s">
        <v>23</v>
      </c>
      <c r="K48" s="48" t="s">
        <v>34</v>
      </c>
      <c r="L48" s="50"/>
      <c r="M48" s="51"/>
      <c r="N48" s="47"/>
      <c r="O48" s="47"/>
      <c r="P48" s="80"/>
      <c r="Q48" s="80"/>
      <c r="R48" s="80"/>
    </row>
    <row r="49" spans="1:18" s="52" customFormat="1" ht="12" hidden="1" customHeight="1" x14ac:dyDescent="0.2">
      <c r="A49" s="48">
        <v>41</v>
      </c>
      <c r="B49" s="49" t="s">
        <v>1924</v>
      </c>
      <c r="C49" s="49" t="s">
        <v>18</v>
      </c>
      <c r="D49" s="49"/>
      <c r="E49" s="49" t="s">
        <v>1906</v>
      </c>
      <c r="F49" s="49"/>
      <c r="G49" s="49" t="s">
        <v>21</v>
      </c>
      <c r="H49" s="49"/>
      <c r="I49" s="49" t="s">
        <v>21</v>
      </c>
      <c r="J49" s="49" t="s">
        <v>23</v>
      </c>
      <c r="K49" s="48" t="s">
        <v>34</v>
      </c>
      <c r="L49" s="50"/>
      <c r="M49" s="51"/>
      <c r="N49" s="47"/>
      <c r="O49" s="47"/>
      <c r="P49" s="80"/>
      <c r="Q49" s="80"/>
      <c r="R49" s="80"/>
    </row>
    <row r="50" spans="1:18" s="52" customFormat="1" ht="12.75" hidden="1" customHeight="1" x14ac:dyDescent="0.2">
      <c r="A50" s="48">
        <v>42</v>
      </c>
      <c r="B50" s="49" t="s">
        <v>1925</v>
      </c>
      <c r="C50" s="49" t="s">
        <v>1926</v>
      </c>
      <c r="D50" s="49"/>
      <c r="E50" s="49"/>
      <c r="F50" s="49"/>
      <c r="G50" s="49" t="s">
        <v>21</v>
      </c>
      <c r="H50" s="49"/>
      <c r="I50" s="49" t="s">
        <v>21</v>
      </c>
      <c r="J50" s="49" t="s">
        <v>23</v>
      </c>
      <c r="K50" s="48" t="s">
        <v>34</v>
      </c>
      <c r="L50" s="50"/>
      <c r="M50" s="51"/>
      <c r="N50" s="47"/>
      <c r="O50" s="47"/>
      <c r="P50" s="80"/>
      <c r="Q50" s="80"/>
      <c r="R50" s="80"/>
    </row>
    <row r="51" spans="1:18" s="52" customFormat="1" ht="12" hidden="1" customHeight="1" x14ac:dyDescent="0.2">
      <c r="A51" s="48">
        <v>43</v>
      </c>
      <c r="B51" s="49" t="s">
        <v>1927</v>
      </c>
      <c r="C51" s="49" t="s">
        <v>1926</v>
      </c>
      <c r="D51" s="49"/>
      <c r="E51" s="49"/>
      <c r="F51" s="49"/>
      <c r="G51" s="49" t="s">
        <v>21</v>
      </c>
      <c r="H51" s="49"/>
      <c r="I51" s="49" t="s">
        <v>21</v>
      </c>
      <c r="J51" s="49" t="s">
        <v>23</v>
      </c>
      <c r="K51" s="48" t="s">
        <v>34</v>
      </c>
      <c r="L51" s="50"/>
      <c r="M51" s="51"/>
      <c r="N51" s="47"/>
      <c r="O51" s="47"/>
      <c r="P51" s="80"/>
      <c r="Q51" s="80"/>
      <c r="R51" s="80"/>
    </row>
    <row r="52" spans="1:18" s="52" customFormat="1" ht="12" hidden="1" customHeight="1" x14ac:dyDescent="0.2">
      <c r="A52" s="48">
        <v>44</v>
      </c>
      <c r="B52" s="49" t="s">
        <v>1928</v>
      </c>
      <c r="C52" s="49" t="s">
        <v>1926</v>
      </c>
      <c r="D52" s="49"/>
      <c r="E52" s="49"/>
      <c r="F52" s="49"/>
      <c r="G52" s="49" t="s">
        <v>21</v>
      </c>
      <c r="H52" s="49"/>
      <c r="I52" s="49" t="s">
        <v>21</v>
      </c>
      <c r="J52" s="49" t="s">
        <v>23</v>
      </c>
      <c r="K52" s="48" t="s">
        <v>34</v>
      </c>
      <c r="L52" s="50"/>
      <c r="M52" s="51"/>
      <c r="N52" s="47"/>
      <c r="O52" s="47"/>
      <c r="P52" s="80"/>
      <c r="Q52" s="80"/>
      <c r="R52" s="80"/>
    </row>
    <row r="53" spans="1:18" s="52" customFormat="1" ht="12" hidden="1" customHeight="1" x14ac:dyDescent="0.2">
      <c r="A53" s="48">
        <v>45</v>
      </c>
      <c r="B53" s="49" t="s">
        <v>1929</v>
      </c>
      <c r="C53" s="49" t="s">
        <v>1926</v>
      </c>
      <c r="D53" s="49"/>
      <c r="E53" s="49"/>
      <c r="F53" s="49"/>
      <c r="G53" s="49" t="s">
        <v>21</v>
      </c>
      <c r="H53" s="49"/>
      <c r="I53" s="49" t="s">
        <v>21</v>
      </c>
      <c r="J53" s="49" t="s">
        <v>23</v>
      </c>
      <c r="K53" s="48" t="s">
        <v>34</v>
      </c>
      <c r="L53" s="50"/>
      <c r="M53" s="51"/>
      <c r="N53" s="47"/>
      <c r="O53" s="47"/>
      <c r="P53" s="80"/>
      <c r="Q53" s="80"/>
      <c r="R53" s="80"/>
    </row>
    <row r="54" spans="1:18" s="52" customFormat="1" ht="12" hidden="1" customHeight="1" x14ac:dyDescent="0.2">
      <c r="A54" s="48">
        <v>47</v>
      </c>
      <c r="B54" s="49" t="s">
        <v>1930</v>
      </c>
      <c r="C54" s="49" t="s">
        <v>1926</v>
      </c>
      <c r="D54" s="49"/>
      <c r="E54" s="49"/>
      <c r="F54" s="49"/>
      <c r="G54" s="49" t="s">
        <v>21</v>
      </c>
      <c r="H54" s="49"/>
      <c r="I54" s="49" t="s">
        <v>21</v>
      </c>
      <c r="J54" s="49" t="s">
        <v>23</v>
      </c>
      <c r="K54" s="48" t="s">
        <v>34</v>
      </c>
      <c r="L54" s="50"/>
      <c r="M54" s="51"/>
      <c r="N54" s="47"/>
      <c r="O54" s="47"/>
      <c r="P54" s="80"/>
      <c r="Q54" s="80"/>
      <c r="R54" s="80"/>
    </row>
    <row r="55" spans="1:18" s="52" customFormat="1" ht="12" hidden="1" customHeight="1" x14ac:dyDescent="0.2">
      <c r="A55" s="48">
        <v>48</v>
      </c>
      <c r="B55" s="49" t="s">
        <v>1931</v>
      </c>
      <c r="C55" s="49" t="s">
        <v>1926</v>
      </c>
      <c r="D55" s="49"/>
      <c r="E55" s="49"/>
      <c r="F55" s="49"/>
      <c r="G55" s="49" t="s">
        <v>21</v>
      </c>
      <c r="H55" s="49"/>
      <c r="I55" s="49" t="s">
        <v>21</v>
      </c>
      <c r="J55" s="49" t="s">
        <v>23</v>
      </c>
      <c r="K55" s="48" t="s">
        <v>34</v>
      </c>
      <c r="L55" s="50"/>
      <c r="M55" s="51"/>
      <c r="N55" s="47"/>
      <c r="O55" s="47"/>
      <c r="P55" s="80"/>
      <c r="Q55" s="80"/>
      <c r="R55" s="80"/>
    </row>
    <row r="56" spans="1:18" s="52" customFormat="1" ht="12" hidden="1" customHeight="1" x14ac:dyDescent="0.2">
      <c r="A56" s="48">
        <v>49</v>
      </c>
      <c r="B56" s="49" t="s">
        <v>1932</v>
      </c>
      <c r="C56" s="49" t="s">
        <v>1926</v>
      </c>
      <c r="D56" s="49"/>
      <c r="E56" s="49"/>
      <c r="F56" s="49"/>
      <c r="G56" s="49" t="s">
        <v>21</v>
      </c>
      <c r="H56" s="49"/>
      <c r="I56" s="49" t="s">
        <v>21</v>
      </c>
      <c r="J56" s="49" t="s">
        <v>23</v>
      </c>
      <c r="K56" s="48" t="s">
        <v>34</v>
      </c>
      <c r="L56" s="50"/>
      <c r="M56" s="51"/>
      <c r="N56" s="47"/>
      <c r="O56" s="47"/>
      <c r="P56" s="80"/>
      <c r="Q56" s="80"/>
      <c r="R56" s="80"/>
    </row>
    <row r="57" spans="1:18" s="52" customFormat="1" ht="12" hidden="1" customHeight="1" x14ac:dyDescent="0.2">
      <c r="A57" s="48">
        <v>50</v>
      </c>
      <c r="B57" s="49" t="s">
        <v>1933</v>
      </c>
      <c r="C57" s="49" t="s">
        <v>1926</v>
      </c>
      <c r="D57" s="49"/>
      <c r="E57" s="49"/>
      <c r="F57" s="49"/>
      <c r="G57" s="49" t="s">
        <v>21</v>
      </c>
      <c r="H57" s="49"/>
      <c r="I57" s="49" t="s">
        <v>21</v>
      </c>
      <c r="J57" s="49" t="s">
        <v>23</v>
      </c>
      <c r="K57" s="48" t="s">
        <v>34</v>
      </c>
      <c r="L57" s="50"/>
      <c r="M57" s="51"/>
      <c r="N57" s="47"/>
      <c r="O57" s="47"/>
      <c r="P57" s="80"/>
      <c r="Q57" s="80"/>
      <c r="R57" s="80"/>
    </row>
    <row r="58" spans="1:18" s="52" customFormat="1" ht="12" hidden="1" customHeight="1" x14ac:dyDescent="0.2">
      <c r="A58" s="48">
        <v>51</v>
      </c>
      <c r="B58" s="49" t="s">
        <v>1934</v>
      </c>
      <c r="C58" s="49" t="s">
        <v>1926</v>
      </c>
      <c r="D58" s="49"/>
      <c r="E58" s="49"/>
      <c r="F58" s="49"/>
      <c r="G58" s="49" t="s">
        <v>21</v>
      </c>
      <c r="H58" s="49"/>
      <c r="I58" s="49" t="s">
        <v>21</v>
      </c>
      <c r="J58" s="49" t="s">
        <v>23</v>
      </c>
      <c r="K58" s="48" t="s">
        <v>34</v>
      </c>
      <c r="L58" s="50"/>
      <c r="M58" s="51"/>
      <c r="N58" s="47"/>
      <c r="O58" s="47"/>
      <c r="P58" s="80"/>
      <c r="Q58" s="80"/>
      <c r="R58" s="80"/>
    </row>
    <row r="59" spans="1:18" s="52" customFormat="1" ht="12" hidden="1" customHeight="1" x14ac:dyDescent="0.2">
      <c r="A59" s="48">
        <v>52</v>
      </c>
      <c r="B59" s="49" t="s">
        <v>1935</v>
      </c>
      <c r="C59" s="49" t="s">
        <v>1926</v>
      </c>
      <c r="D59" s="49"/>
      <c r="E59" s="49"/>
      <c r="F59" s="49"/>
      <c r="G59" s="49" t="s">
        <v>21</v>
      </c>
      <c r="H59" s="49"/>
      <c r="I59" s="49" t="s">
        <v>21</v>
      </c>
      <c r="J59" s="49" t="s">
        <v>23</v>
      </c>
      <c r="K59" s="48" t="s">
        <v>34</v>
      </c>
      <c r="L59" s="50"/>
      <c r="M59" s="51"/>
      <c r="N59" s="47"/>
      <c r="O59" s="47"/>
      <c r="P59" s="80"/>
      <c r="Q59" s="80"/>
      <c r="R59" s="80"/>
    </row>
    <row r="60" spans="1:18" s="52" customFormat="1" ht="12" hidden="1" customHeight="1" x14ac:dyDescent="0.2">
      <c r="A60" s="48">
        <v>53</v>
      </c>
      <c r="B60" s="49" t="s">
        <v>1936</v>
      </c>
      <c r="C60" s="49" t="s">
        <v>1926</v>
      </c>
      <c r="D60" s="49"/>
      <c r="E60" s="49"/>
      <c r="F60" s="49"/>
      <c r="G60" s="49" t="s">
        <v>21</v>
      </c>
      <c r="H60" s="49"/>
      <c r="I60" s="49" t="s">
        <v>21</v>
      </c>
      <c r="J60" s="49" t="s">
        <v>23</v>
      </c>
      <c r="K60" s="48" t="s">
        <v>34</v>
      </c>
      <c r="L60" s="50"/>
      <c r="M60" s="51"/>
      <c r="N60" s="47"/>
      <c r="O60" s="47"/>
      <c r="P60" s="80"/>
      <c r="Q60" s="80"/>
      <c r="R60" s="80"/>
    </row>
    <row r="61" spans="1:18" s="52" customFormat="1" ht="12" hidden="1" customHeight="1" x14ac:dyDescent="0.2">
      <c r="A61" s="48">
        <v>54</v>
      </c>
      <c r="B61" s="49" t="s">
        <v>1937</v>
      </c>
      <c r="C61" s="49" t="s">
        <v>1926</v>
      </c>
      <c r="D61" s="49"/>
      <c r="E61" s="49"/>
      <c r="F61" s="49"/>
      <c r="G61" s="49" t="s">
        <v>21</v>
      </c>
      <c r="H61" s="49"/>
      <c r="I61" s="49" t="s">
        <v>21</v>
      </c>
      <c r="J61" s="49" t="s">
        <v>23</v>
      </c>
      <c r="K61" s="48" t="s">
        <v>34</v>
      </c>
      <c r="L61" s="50"/>
      <c r="M61" s="51"/>
      <c r="N61" s="47"/>
      <c r="O61" s="47"/>
      <c r="P61" s="80"/>
      <c r="Q61" s="80"/>
      <c r="R61" s="80"/>
    </row>
    <row r="62" spans="1:18" s="52" customFormat="1" ht="12" hidden="1" customHeight="1" x14ac:dyDescent="0.2">
      <c r="A62" s="48">
        <v>55</v>
      </c>
      <c r="B62" s="49" t="s">
        <v>1938</v>
      </c>
      <c r="C62" s="49" t="s">
        <v>1926</v>
      </c>
      <c r="D62" s="49"/>
      <c r="E62" s="49"/>
      <c r="F62" s="49"/>
      <c r="G62" s="49" t="s">
        <v>21</v>
      </c>
      <c r="H62" s="49"/>
      <c r="I62" s="49" t="s">
        <v>21</v>
      </c>
      <c r="J62" s="49" t="s">
        <v>23</v>
      </c>
      <c r="K62" s="48" t="s">
        <v>34</v>
      </c>
      <c r="L62" s="50"/>
      <c r="M62" s="51"/>
      <c r="N62" s="47"/>
      <c r="O62" s="47"/>
      <c r="P62" s="80"/>
      <c r="Q62" s="80"/>
      <c r="R62" s="80"/>
    </row>
    <row r="63" spans="1:18" s="52" customFormat="1" ht="12" hidden="1" customHeight="1" x14ac:dyDescent="0.2">
      <c r="A63" s="48">
        <v>56</v>
      </c>
      <c r="B63" s="49" t="s">
        <v>1939</v>
      </c>
      <c r="C63" s="49" t="s">
        <v>1926</v>
      </c>
      <c r="D63" s="49"/>
      <c r="E63" s="49"/>
      <c r="F63" s="49"/>
      <c r="G63" s="49" t="s">
        <v>21</v>
      </c>
      <c r="H63" s="49"/>
      <c r="I63" s="49" t="s">
        <v>21</v>
      </c>
      <c r="J63" s="49" t="s">
        <v>23</v>
      </c>
      <c r="K63" s="48" t="s">
        <v>34</v>
      </c>
      <c r="L63" s="50"/>
      <c r="M63" s="51"/>
      <c r="N63" s="47"/>
      <c r="O63" s="47"/>
      <c r="P63" s="80"/>
      <c r="Q63" s="80"/>
      <c r="R63" s="80"/>
    </row>
    <row r="64" spans="1:18" s="52" customFormat="1" ht="12" hidden="1" customHeight="1" x14ac:dyDescent="0.2">
      <c r="A64" s="48">
        <v>57</v>
      </c>
      <c r="B64" s="49" t="s">
        <v>1940</v>
      </c>
      <c r="C64" s="49" t="s">
        <v>1926</v>
      </c>
      <c r="D64" s="49"/>
      <c r="E64" s="49"/>
      <c r="F64" s="49"/>
      <c r="G64" s="49" t="s">
        <v>21</v>
      </c>
      <c r="H64" s="49"/>
      <c r="I64" s="49" t="s">
        <v>21</v>
      </c>
      <c r="J64" s="49" t="s">
        <v>23</v>
      </c>
      <c r="K64" s="48" t="s">
        <v>34</v>
      </c>
      <c r="L64" s="50"/>
      <c r="M64" s="51"/>
      <c r="N64" s="47"/>
      <c r="O64" s="47"/>
      <c r="P64" s="80"/>
      <c r="Q64" s="80"/>
      <c r="R64" s="80"/>
    </row>
    <row r="65" spans="1:18" s="52" customFormat="1" ht="12" hidden="1" customHeight="1" x14ac:dyDescent="0.2">
      <c r="A65" s="48">
        <v>58</v>
      </c>
      <c r="B65" s="49" t="s">
        <v>1941</v>
      </c>
      <c r="C65" s="49" t="s">
        <v>1926</v>
      </c>
      <c r="D65" s="49"/>
      <c r="E65" s="49"/>
      <c r="F65" s="49"/>
      <c r="G65" s="49" t="s">
        <v>21</v>
      </c>
      <c r="H65" s="49"/>
      <c r="I65" s="49" t="s">
        <v>21</v>
      </c>
      <c r="J65" s="49" t="s">
        <v>23</v>
      </c>
      <c r="K65" s="48" t="s">
        <v>34</v>
      </c>
      <c r="L65" s="50"/>
      <c r="M65" s="51"/>
      <c r="N65" s="47"/>
      <c r="O65" s="47"/>
      <c r="P65" s="80"/>
      <c r="Q65" s="80"/>
      <c r="R65" s="80"/>
    </row>
    <row r="66" spans="1:18" s="52" customFormat="1" ht="12" hidden="1" customHeight="1" x14ac:dyDescent="0.2">
      <c r="A66" s="48">
        <v>61</v>
      </c>
      <c r="B66" s="49" t="s">
        <v>1942</v>
      </c>
      <c r="C66" s="49" t="s">
        <v>1926</v>
      </c>
      <c r="D66" s="49"/>
      <c r="E66" s="49"/>
      <c r="F66" s="49"/>
      <c r="G66" s="49" t="s">
        <v>21</v>
      </c>
      <c r="H66" s="49"/>
      <c r="I66" s="49" t="s">
        <v>21</v>
      </c>
      <c r="J66" s="49" t="s">
        <v>23</v>
      </c>
      <c r="K66" s="48" t="s">
        <v>34</v>
      </c>
      <c r="L66" s="50"/>
      <c r="M66" s="51"/>
      <c r="N66" s="47"/>
      <c r="O66" s="47"/>
      <c r="P66" s="80"/>
      <c r="Q66" s="80"/>
      <c r="R66" s="80"/>
    </row>
    <row r="67" spans="1:18" s="52" customFormat="1" ht="12" hidden="1" customHeight="1" x14ac:dyDescent="0.2">
      <c r="A67" s="48">
        <v>62</v>
      </c>
      <c r="B67" s="49" t="s">
        <v>1943</v>
      </c>
      <c r="C67" s="49" t="s">
        <v>1926</v>
      </c>
      <c r="D67" s="49"/>
      <c r="E67" s="49"/>
      <c r="F67" s="49"/>
      <c r="G67" s="49" t="s">
        <v>21</v>
      </c>
      <c r="H67" s="49"/>
      <c r="I67" s="49" t="s">
        <v>21</v>
      </c>
      <c r="J67" s="49" t="s">
        <v>23</v>
      </c>
      <c r="K67" s="48" t="s">
        <v>34</v>
      </c>
      <c r="L67" s="50"/>
      <c r="M67" s="51"/>
      <c r="N67" s="47"/>
      <c r="O67" s="47"/>
      <c r="P67" s="80"/>
      <c r="Q67" s="80"/>
      <c r="R67" s="80"/>
    </row>
    <row r="68" spans="1:18" s="52" customFormat="1" ht="12" hidden="1" customHeight="1" x14ac:dyDescent="0.2">
      <c r="A68" s="48">
        <v>63</v>
      </c>
      <c r="B68" s="49" t="s">
        <v>1944</v>
      </c>
      <c r="C68" s="49" t="s">
        <v>1926</v>
      </c>
      <c r="D68" s="49"/>
      <c r="E68" s="49"/>
      <c r="F68" s="49"/>
      <c r="G68" s="49" t="s">
        <v>21</v>
      </c>
      <c r="H68" s="49"/>
      <c r="I68" s="49" t="s">
        <v>21</v>
      </c>
      <c r="J68" s="49" t="s">
        <v>23</v>
      </c>
      <c r="K68" s="48" t="s">
        <v>34</v>
      </c>
      <c r="L68" s="50"/>
      <c r="M68" s="51"/>
      <c r="N68" s="47"/>
      <c r="O68" s="47"/>
      <c r="P68" s="80"/>
      <c r="Q68" s="80"/>
      <c r="R68" s="80"/>
    </row>
    <row r="69" spans="1:18" s="52" customFormat="1" ht="12" hidden="1" customHeight="1" x14ac:dyDescent="0.2">
      <c r="A69" s="48">
        <v>64</v>
      </c>
      <c r="B69" s="49" t="s">
        <v>1945</v>
      </c>
      <c r="C69" s="49" t="s">
        <v>1926</v>
      </c>
      <c r="D69" s="49"/>
      <c r="E69" s="49"/>
      <c r="F69" s="49"/>
      <c r="G69" s="49" t="s">
        <v>21</v>
      </c>
      <c r="H69" s="49"/>
      <c r="I69" s="49" t="s">
        <v>21</v>
      </c>
      <c r="J69" s="49" t="s">
        <v>23</v>
      </c>
      <c r="K69" s="48" t="s">
        <v>34</v>
      </c>
      <c r="L69" s="50"/>
      <c r="M69" s="51"/>
      <c r="N69" s="47"/>
      <c r="O69" s="47"/>
      <c r="P69" s="80"/>
      <c r="Q69" s="80"/>
      <c r="R69" s="80"/>
    </row>
    <row r="70" spans="1:18" s="52" customFormat="1" ht="12" hidden="1" customHeight="1" x14ac:dyDescent="0.2">
      <c r="A70" s="48">
        <v>65</v>
      </c>
      <c r="B70" s="49" t="s">
        <v>1946</v>
      </c>
      <c r="C70" s="49" t="s">
        <v>1926</v>
      </c>
      <c r="D70" s="49"/>
      <c r="E70" s="49"/>
      <c r="F70" s="49"/>
      <c r="G70" s="49" t="s">
        <v>21</v>
      </c>
      <c r="H70" s="49"/>
      <c r="I70" s="49" t="s">
        <v>21</v>
      </c>
      <c r="J70" s="49" t="s">
        <v>23</v>
      </c>
      <c r="K70" s="48" t="s">
        <v>34</v>
      </c>
      <c r="L70" s="50"/>
      <c r="M70" s="51"/>
      <c r="N70" s="47"/>
      <c r="O70" s="47"/>
      <c r="P70" s="80"/>
      <c r="Q70" s="80"/>
      <c r="R70" s="80"/>
    </row>
    <row r="71" spans="1:18" s="52" customFormat="1" ht="12" hidden="1" customHeight="1" x14ac:dyDescent="0.2">
      <c r="A71" s="48">
        <v>66</v>
      </c>
      <c r="B71" s="49" t="s">
        <v>1947</v>
      </c>
      <c r="C71" s="49" t="s">
        <v>1926</v>
      </c>
      <c r="D71" s="49"/>
      <c r="E71" s="49"/>
      <c r="F71" s="49"/>
      <c r="G71" s="49" t="s">
        <v>21</v>
      </c>
      <c r="H71" s="49"/>
      <c r="I71" s="49" t="s">
        <v>21</v>
      </c>
      <c r="J71" s="49" t="s">
        <v>23</v>
      </c>
      <c r="K71" s="48" t="s">
        <v>34</v>
      </c>
      <c r="L71" s="50"/>
      <c r="M71" s="51"/>
      <c r="N71" s="47"/>
      <c r="O71" s="47"/>
      <c r="P71" s="80"/>
      <c r="Q71" s="80"/>
      <c r="R71" s="80"/>
    </row>
    <row r="72" spans="1:18" s="52" customFormat="1" ht="12" hidden="1" customHeight="1" x14ac:dyDescent="0.2">
      <c r="A72" s="48">
        <v>67</v>
      </c>
      <c r="B72" s="49" t="s">
        <v>1948</v>
      </c>
      <c r="C72" s="49" t="s">
        <v>1926</v>
      </c>
      <c r="D72" s="49"/>
      <c r="E72" s="49"/>
      <c r="F72" s="49"/>
      <c r="G72" s="49" t="s">
        <v>21</v>
      </c>
      <c r="H72" s="49"/>
      <c r="I72" s="49" t="s">
        <v>21</v>
      </c>
      <c r="J72" s="49" t="s">
        <v>23</v>
      </c>
      <c r="K72" s="48" t="s">
        <v>34</v>
      </c>
      <c r="L72" s="50"/>
      <c r="M72" s="51"/>
      <c r="N72" s="47"/>
      <c r="O72" s="47"/>
      <c r="P72" s="80"/>
      <c r="Q72" s="80"/>
      <c r="R72" s="80"/>
    </row>
    <row r="73" spans="1:18" s="52" customFormat="1" ht="12" hidden="1" customHeight="1" x14ac:dyDescent="0.2">
      <c r="A73" s="48">
        <v>68</v>
      </c>
      <c r="B73" s="49" t="s">
        <v>1949</v>
      </c>
      <c r="C73" s="49" t="s">
        <v>1926</v>
      </c>
      <c r="D73" s="49"/>
      <c r="E73" s="49"/>
      <c r="F73" s="49"/>
      <c r="G73" s="49" t="s">
        <v>21</v>
      </c>
      <c r="H73" s="49"/>
      <c r="I73" s="49" t="s">
        <v>21</v>
      </c>
      <c r="J73" s="49" t="s">
        <v>23</v>
      </c>
      <c r="K73" s="48" t="s">
        <v>34</v>
      </c>
      <c r="L73" s="50"/>
      <c r="M73" s="51"/>
      <c r="N73" s="47"/>
      <c r="O73" s="47"/>
      <c r="P73" s="80"/>
      <c r="Q73" s="80"/>
      <c r="R73" s="80"/>
    </row>
    <row r="74" spans="1:18" s="52" customFormat="1" ht="12" hidden="1" customHeight="1" x14ac:dyDescent="0.2">
      <c r="A74" s="48">
        <v>69</v>
      </c>
      <c r="B74" s="49" t="s">
        <v>1950</v>
      </c>
      <c r="C74" s="49" t="s">
        <v>1926</v>
      </c>
      <c r="D74" s="49"/>
      <c r="E74" s="49"/>
      <c r="F74" s="49"/>
      <c r="G74" s="49" t="s">
        <v>21</v>
      </c>
      <c r="H74" s="49"/>
      <c r="I74" s="49" t="s">
        <v>21</v>
      </c>
      <c r="J74" s="49" t="s">
        <v>23</v>
      </c>
      <c r="K74" s="48" t="s">
        <v>34</v>
      </c>
      <c r="L74" s="50"/>
      <c r="M74" s="51"/>
      <c r="N74" s="47"/>
      <c r="O74" s="47"/>
      <c r="P74" s="80"/>
      <c r="Q74" s="80"/>
      <c r="R74" s="80"/>
    </row>
    <row r="75" spans="1:18" s="52" customFormat="1" ht="12" hidden="1" customHeight="1" x14ac:dyDescent="0.2">
      <c r="A75" s="48">
        <v>70</v>
      </c>
      <c r="B75" s="49" t="s">
        <v>1951</v>
      </c>
      <c r="C75" s="49" t="s">
        <v>1926</v>
      </c>
      <c r="D75" s="49"/>
      <c r="E75" s="49"/>
      <c r="F75" s="49"/>
      <c r="G75" s="49" t="s">
        <v>21</v>
      </c>
      <c r="H75" s="49"/>
      <c r="I75" s="49" t="s">
        <v>21</v>
      </c>
      <c r="J75" s="49" t="s">
        <v>23</v>
      </c>
      <c r="K75" s="48" t="s">
        <v>34</v>
      </c>
      <c r="L75" s="50"/>
      <c r="M75" s="51"/>
      <c r="N75" s="47"/>
      <c r="O75" s="47"/>
      <c r="P75" s="80"/>
      <c r="Q75" s="80"/>
      <c r="R75" s="80"/>
    </row>
    <row r="76" spans="1:18" s="52" customFormat="1" ht="12" hidden="1" customHeight="1" x14ac:dyDescent="0.2">
      <c r="A76" s="48">
        <v>71</v>
      </c>
      <c r="B76" s="49" t="s">
        <v>1952</v>
      </c>
      <c r="C76" s="49" t="s">
        <v>1926</v>
      </c>
      <c r="D76" s="49"/>
      <c r="E76" s="49"/>
      <c r="F76" s="49"/>
      <c r="G76" s="49" t="s">
        <v>21</v>
      </c>
      <c r="H76" s="49"/>
      <c r="I76" s="49" t="s">
        <v>21</v>
      </c>
      <c r="J76" s="49" t="s">
        <v>23</v>
      </c>
      <c r="K76" s="48" t="s">
        <v>34</v>
      </c>
      <c r="L76" s="50"/>
      <c r="M76" s="51"/>
      <c r="N76" s="47"/>
      <c r="O76" s="47"/>
      <c r="P76" s="80"/>
      <c r="Q76" s="80"/>
      <c r="R76" s="80"/>
    </row>
    <row r="77" spans="1:18" s="52" customFormat="1" ht="12" hidden="1" customHeight="1" x14ac:dyDescent="0.2">
      <c r="A77" s="48">
        <v>74</v>
      </c>
      <c r="B77" s="49" t="s">
        <v>1953</v>
      </c>
      <c r="C77" s="49" t="s">
        <v>1926</v>
      </c>
      <c r="D77" s="49"/>
      <c r="E77" s="49"/>
      <c r="F77" s="49"/>
      <c r="G77" s="49" t="s">
        <v>21</v>
      </c>
      <c r="H77" s="49"/>
      <c r="I77" s="49" t="s">
        <v>21</v>
      </c>
      <c r="J77" s="49" t="s">
        <v>23</v>
      </c>
      <c r="K77" s="48" t="s">
        <v>34</v>
      </c>
      <c r="L77" s="50"/>
      <c r="M77" s="51"/>
      <c r="N77" s="47"/>
      <c r="O77" s="47"/>
      <c r="P77" s="80"/>
      <c r="Q77" s="80"/>
      <c r="R77" s="80"/>
    </row>
    <row r="78" spans="1:18" s="52" customFormat="1" ht="12" hidden="1" customHeight="1" x14ac:dyDescent="0.2">
      <c r="A78" s="48">
        <v>75</v>
      </c>
      <c r="B78" s="49" t="s">
        <v>1954</v>
      </c>
      <c r="C78" s="49" t="s">
        <v>1926</v>
      </c>
      <c r="D78" s="49"/>
      <c r="E78" s="49"/>
      <c r="F78" s="49"/>
      <c r="G78" s="49" t="s">
        <v>21</v>
      </c>
      <c r="H78" s="49"/>
      <c r="I78" s="49" t="s">
        <v>21</v>
      </c>
      <c r="J78" s="49" t="s">
        <v>23</v>
      </c>
      <c r="K78" s="48" t="s">
        <v>34</v>
      </c>
      <c r="L78" s="50"/>
      <c r="M78" s="51"/>
      <c r="N78" s="47"/>
      <c r="O78" s="47"/>
      <c r="P78" s="80"/>
      <c r="Q78" s="80"/>
      <c r="R78" s="80"/>
    </row>
    <row r="79" spans="1:18" s="52" customFormat="1" ht="12" hidden="1" customHeight="1" x14ac:dyDescent="0.2">
      <c r="A79" s="48">
        <v>77</v>
      </c>
      <c r="B79" s="49" t="s">
        <v>1955</v>
      </c>
      <c r="C79" s="49" t="s">
        <v>1926</v>
      </c>
      <c r="D79" s="49"/>
      <c r="E79" s="49"/>
      <c r="F79" s="49"/>
      <c r="G79" s="49" t="s">
        <v>21</v>
      </c>
      <c r="H79" s="49"/>
      <c r="I79" s="49" t="s">
        <v>21</v>
      </c>
      <c r="J79" s="49" t="s">
        <v>23</v>
      </c>
      <c r="K79" s="48" t="s">
        <v>34</v>
      </c>
      <c r="L79" s="50"/>
      <c r="M79" s="51"/>
      <c r="N79" s="47"/>
      <c r="O79" s="47"/>
      <c r="P79" s="80"/>
      <c r="Q79" s="80"/>
      <c r="R79" s="80"/>
    </row>
    <row r="80" spans="1:18" s="52" customFormat="1" ht="12" hidden="1" customHeight="1" x14ac:dyDescent="0.2">
      <c r="A80" s="48">
        <v>78</v>
      </c>
      <c r="B80" s="49" t="s">
        <v>1956</v>
      </c>
      <c r="C80" s="49" t="s">
        <v>1926</v>
      </c>
      <c r="D80" s="49"/>
      <c r="E80" s="49"/>
      <c r="F80" s="49"/>
      <c r="G80" s="49" t="s">
        <v>21</v>
      </c>
      <c r="H80" s="49"/>
      <c r="I80" s="49" t="s">
        <v>21</v>
      </c>
      <c r="J80" s="49" t="s">
        <v>23</v>
      </c>
      <c r="K80" s="48" t="s">
        <v>34</v>
      </c>
      <c r="L80" s="50"/>
      <c r="M80" s="51"/>
      <c r="N80" s="47"/>
      <c r="O80" s="47"/>
      <c r="P80" s="80"/>
      <c r="Q80" s="80"/>
      <c r="R80" s="80"/>
    </row>
    <row r="81" spans="1:18" s="52" customFormat="1" ht="12" hidden="1" customHeight="1" x14ac:dyDescent="0.2">
      <c r="A81" s="48">
        <v>79</v>
      </c>
      <c r="B81" s="49" t="s">
        <v>1957</v>
      </c>
      <c r="C81" s="49" t="s">
        <v>1926</v>
      </c>
      <c r="D81" s="49"/>
      <c r="E81" s="49"/>
      <c r="F81" s="49"/>
      <c r="G81" s="49" t="s">
        <v>21</v>
      </c>
      <c r="H81" s="49"/>
      <c r="I81" s="49" t="s">
        <v>21</v>
      </c>
      <c r="J81" s="49" t="s">
        <v>23</v>
      </c>
      <c r="K81" s="48" t="s">
        <v>34</v>
      </c>
      <c r="L81" s="50"/>
      <c r="M81" s="51"/>
      <c r="N81" s="47"/>
      <c r="O81" s="47"/>
      <c r="P81" s="80"/>
      <c r="Q81" s="80"/>
      <c r="R81" s="80"/>
    </row>
    <row r="82" spans="1:18" s="52" customFormat="1" ht="12" hidden="1" customHeight="1" x14ac:dyDescent="0.2">
      <c r="A82" s="48">
        <v>80</v>
      </c>
      <c r="B82" s="49" t="s">
        <v>1958</v>
      </c>
      <c r="C82" s="49" t="s">
        <v>1926</v>
      </c>
      <c r="D82" s="49"/>
      <c r="E82" s="49"/>
      <c r="F82" s="49"/>
      <c r="G82" s="49" t="s">
        <v>21</v>
      </c>
      <c r="H82" s="49"/>
      <c r="I82" s="49" t="s">
        <v>21</v>
      </c>
      <c r="J82" s="49" t="s">
        <v>23</v>
      </c>
      <c r="K82" s="48" t="s">
        <v>34</v>
      </c>
      <c r="L82" s="50"/>
      <c r="M82" s="51"/>
      <c r="N82" s="47"/>
      <c r="O82" s="47"/>
      <c r="P82" s="80"/>
      <c r="Q82" s="80"/>
      <c r="R82" s="80"/>
    </row>
    <row r="83" spans="1:18" s="52" customFormat="1" ht="12" hidden="1" customHeight="1" x14ac:dyDescent="0.2">
      <c r="A83" s="48">
        <v>81</v>
      </c>
      <c r="B83" s="49" t="s">
        <v>1959</v>
      </c>
      <c r="C83" s="49" t="s">
        <v>1926</v>
      </c>
      <c r="D83" s="49"/>
      <c r="E83" s="49"/>
      <c r="F83" s="49"/>
      <c r="G83" s="49" t="s">
        <v>21</v>
      </c>
      <c r="H83" s="49"/>
      <c r="I83" s="49" t="s">
        <v>21</v>
      </c>
      <c r="J83" s="49" t="s">
        <v>23</v>
      </c>
      <c r="K83" s="48" t="s">
        <v>34</v>
      </c>
      <c r="L83" s="50"/>
      <c r="M83" s="51"/>
      <c r="N83" s="47"/>
      <c r="O83" s="47"/>
      <c r="P83" s="80"/>
      <c r="Q83" s="80"/>
      <c r="R83" s="80"/>
    </row>
    <row r="84" spans="1:18" s="52" customFormat="1" ht="12" hidden="1" customHeight="1" x14ac:dyDescent="0.2">
      <c r="A84" s="48">
        <v>82</v>
      </c>
      <c r="B84" s="49" t="s">
        <v>1960</v>
      </c>
      <c r="C84" s="49" t="s">
        <v>1926</v>
      </c>
      <c r="D84" s="49"/>
      <c r="E84" s="49"/>
      <c r="F84" s="49"/>
      <c r="G84" s="49" t="s">
        <v>21</v>
      </c>
      <c r="H84" s="49"/>
      <c r="I84" s="49" t="s">
        <v>21</v>
      </c>
      <c r="J84" s="49" t="s">
        <v>23</v>
      </c>
      <c r="K84" s="48" t="s">
        <v>34</v>
      </c>
      <c r="L84" s="50"/>
      <c r="M84" s="51"/>
      <c r="N84" s="47"/>
      <c r="O84" s="47"/>
      <c r="P84" s="80"/>
      <c r="Q84" s="80"/>
      <c r="R84" s="80"/>
    </row>
    <row r="85" spans="1:18" s="52" customFormat="1" ht="12" hidden="1" customHeight="1" x14ac:dyDescent="0.2">
      <c r="A85" s="48">
        <v>84</v>
      </c>
      <c r="B85" s="49" t="s">
        <v>1961</v>
      </c>
      <c r="C85" s="49" t="s">
        <v>40</v>
      </c>
      <c r="D85" s="49" t="s">
        <v>2</v>
      </c>
      <c r="E85" s="49" t="s">
        <v>2</v>
      </c>
      <c r="F85" s="49" t="s">
        <v>2</v>
      </c>
      <c r="G85" s="49" t="s">
        <v>1962</v>
      </c>
      <c r="H85" s="49"/>
      <c r="I85" s="49" t="s">
        <v>132</v>
      </c>
      <c r="J85" s="49" t="s">
        <v>43</v>
      </c>
      <c r="K85" s="48" t="s">
        <v>34</v>
      </c>
      <c r="L85" s="50"/>
      <c r="M85" s="51"/>
      <c r="N85" s="47"/>
      <c r="O85" s="47"/>
      <c r="P85" s="80"/>
      <c r="Q85" s="80"/>
      <c r="R85" s="80"/>
    </row>
    <row r="86" spans="1:18" s="52" customFormat="1" ht="12" hidden="1" customHeight="1" x14ac:dyDescent="0.2">
      <c r="A86" s="48">
        <v>85</v>
      </c>
      <c r="B86" s="49" t="s">
        <v>1963</v>
      </c>
      <c r="C86" s="49" t="s">
        <v>36</v>
      </c>
      <c r="D86" s="49" t="s">
        <v>2</v>
      </c>
      <c r="E86" s="49" t="s">
        <v>1964</v>
      </c>
      <c r="F86" s="49" t="s">
        <v>2</v>
      </c>
      <c r="G86" s="49" t="s">
        <v>32</v>
      </c>
      <c r="H86" s="49"/>
      <c r="I86" s="49" t="s">
        <v>32</v>
      </c>
      <c r="J86" s="49" t="s">
        <v>2402</v>
      </c>
      <c r="K86" s="48" t="s">
        <v>34</v>
      </c>
      <c r="L86" s="50"/>
      <c r="M86" s="51"/>
      <c r="N86" s="47"/>
      <c r="O86" s="47"/>
      <c r="P86" s="80"/>
      <c r="Q86" s="80"/>
      <c r="R86" s="80"/>
    </row>
    <row r="87" spans="1:18" s="52" customFormat="1" ht="12" hidden="1" customHeight="1" x14ac:dyDescent="0.2">
      <c r="A87" s="48">
        <v>86</v>
      </c>
      <c r="B87" s="49" t="s">
        <v>1965</v>
      </c>
      <c r="C87" s="49" t="s">
        <v>983</v>
      </c>
      <c r="D87" s="49"/>
      <c r="E87" s="49"/>
      <c r="F87" s="49"/>
      <c r="G87" s="49" t="s">
        <v>21</v>
      </c>
      <c r="H87" s="49"/>
      <c r="I87" s="49" t="s">
        <v>21</v>
      </c>
      <c r="J87" s="49" t="s">
        <v>2402</v>
      </c>
      <c r="K87" s="48" t="s">
        <v>34</v>
      </c>
      <c r="L87" s="50"/>
      <c r="M87" s="51"/>
      <c r="N87" s="47"/>
      <c r="O87" s="47"/>
      <c r="P87" s="80"/>
      <c r="Q87" s="80"/>
      <c r="R87" s="80"/>
    </row>
    <row r="88" spans="1:18" s="52" customFormat="1" ht="12" hidden="1" customHeight="1" x14ac:dyDescent="0.2">
      <c r="A88" s="48">
        <v>88</v>
      </c>
      <c r="B88" s="49" t="s">
        <v>1966</v>
      </c>
      <c r="C88" s="49" t="s">
        <v>30</v>
      </c>
      <c r="D88" s="49" t="s">
        <v>2</v>
      </c>
      <c r="E88" s="49" t="s">
        <v>31</v>
      </c>
      <c r="F88" s="49" t="s">
        <v>2</v>
      </c>
      <c r="G88" s="49" t="s">
        <v>32</v>
      </c>
      <c r="H88" s="49"/>
      <c r="I88" s="80" t="s">
        <v>2135</v>
      </c>
      <c r="J88" s="49" t="s">
        <v>103</v>
      </c>
      <c r="K88" s="48" t="s">
        <v>34</v>
      </c>
      <c r="L88" s="50"/>
      <c r="M88" s="51"/>
      <c r="N88" s="47"/>
      <c r="O88" s="47"/>
      <c r="P88" s="80"/>
      <c r="Q88" s="80"/>
      <c r="R88" s="80"/>
    </row>
    <row r="89" spans="1:18" s="52" customFormat="1" ht="12" hidden="1" customHeight="1" x14ac:dyDescent="0.2">
      <c r="A89" s="48">
        <v>89</v>
      </c>
      <c r="B89" s="49" t="s">
        <v>1967</v>
      </c>
      <c r="C89" s="49" t="s">
        <v>36</v>
      </c>
      <c r="D89" s="49" t="s">
        <v>2</v>
      </c>
      <c r="E89" s="49" t="s">
        <v>37</v>
      </c>
      <c r="F89" s="49" t="s">
        <v>2</v>
      </c>
      <c r="G89" s="49" t="s">
        <v>38</v>
      </c>
      <c r="H89" s="49"/>
      <c r="I89" s="80" t="s">
        <v>2136</v>
      </c>
      <c r="J89" s="49" t="s">
        <v>103</v>
      </c>
      <c r="K89" s="48" t="s">
        <v>24</v>
      </c>
      <c r="L89" s="50"/>
      <c r="M89" s="51"/>
      <c r="N89" s="47"/>
      <c r="O89" s="47"/>
      <c r="P89" s="80"/>
      <c r="Q89" s="80"/>
      <c r="R89" s="80"/>
    </row>
    <row r="90" spans="1:18" s="52" customFormat="1" ht="12" hidden="1" customHeight="1" x14ac:dyDescent="0.2">
      <c r="A90" s="48">
        <v>90</v>
      </c>
      <c r="B90" s="49" t="s">
        <v>1968</v>
      </c>
      <c r="C90" s="49" t="s">
        <v>36</v>
      </c>
      <c r="D90" s="49" t="s">
        <v>2</v>
      </c>
      <c r="E90" s="49" t="s">
        <v>37</v>
      </c>
      <c r="F90" s="49" t="s">
        <v>2</v>
      </c>
      <c r="G90" s="49" t="s">
        <v>38</v>
      </c>
      <c r="H90" s="49"/>
      <c r="I90" s="80" t="s">
        <v>2136</v>
      </c>
      <c r="J90" s="123" t="s">
        <v>1019</v>
      </c>
      <c r="K90" s="48" t="s">
        <v>34</v>
      </c>
      <c r="L90" s="50"/>
      <c r="M90" s="51"/>
      <c r="N90" s="47"/>
      <c r="O90" s="47"/>
      <c r="P90" s="80"/>
      <c r="Q90" s="80"/>
      <c r="R90" s="80"/>
    </row>
    <row r="91" spans="1:18" s="52" customFormat="1" ht="12" customHeight="1" x14ac:dyDescent="0.2">
      <c r="A91" s="48">
        <v>91</v>
      </c>
      <c r="B91" s="49" t="s">
        <v>1969</v>
      </c>
      <c r="C91" s="49" t="s">
        <v>36</v>
      </c>
      <c r="D91" s="49" t="s">
        <v>2</v>
      </c>
      <c r="E91" s="49" t="s">
        <v>102</v>
      </c>
      <c r="F91" s="49" t="s">
        <v>2</v>
      </c>
      <c r="G91" s="49" t="s">
        <v>149</v>
      </c>
      <c r="H91" s="49"/>
      <c r="I91" s="80" t="s">
        <v>2137</v>
      </c>
      <c r="J91" s="49" t="s">
        <v>105</v>
      </c>
      <c r="K91" s="48" t="s">
        <v>34</v>
      </c>
      <c r="L91" s="50"/>
      <c r="M91" s="51"/>
      <c r="N91" s="47"/>
      <c r="O91" s="47"/>
      <c r="P91" s="80"/>
      <c r="Q91" s="80"/>
      <c r="R91" s="80"/>
    </row>
    <row r="92" spans="1:18" s="52" customFormat="1" ht="12" customHeight="1" x14ac:dyDescent="0.2">
      <c r="A92" s="48">
        <v>92</v>
      </c>
      <c r="B92" s="49" t="s">
        <v>1970</v>
      </c>
      <c r="C92" s="49" t="s">
        <v>36</v>
      </c>
      <c r="D92" s="49"/>
      <c r="E92" s="49" t="s">
        <v>123</v>
      </c>
      <c r="F92" s="49"/>
      <c r="G92" s="49" t="s">
        <v>149</v>
      </c>
      <c r="H92" s="49"/>
      <c r="I92" s="80" t="s">
        <v>2137</v>
      </c>
      <c r="J92" s="49" t="s">
        <v>105</v>
      </c>
      <c r="K92" s="48" t="s">
        <v>34</v>
      </c>
      <c r="L92" s="50"/>
      <c r="M92" s="51"/>
      <c r="N92" s="47"/>
      <c r="O92" s="47"/>
      <c r="P92" s="80"/>
      <c r="Q92" s="80"/>
      <c r="R92" s="80"/>
    </row>
    <row r="93" spans="1:18" s="52" customFormat="1" ht="11.25" hidden="1" customHeight="1" x14ac:dyDescent="0.2">
      <c r="A93" s="48">
        <v>93</v>
      </c>
      <c r="B93" s="49" t="s">
        <v>1971</v>
      </c>
      <c r="C93" s="49" t="s">
        <v>476</v>
      </c>
      <c r="D93" s="49" t="s">
        <v>1972</v>
      </c>
      <c r="E93" s="49"/>
      <c r="F93" s="49"/>
      <c r="G93" s="49" t="s">
        <v>32</v>
      </c>
      <c r="H93" s="49" t="s">
        <v>1973</v>
      </c>
      <c r="I93" s="80" t="s">
        <v>2135</v>
      </c>
      <c r="J93" s="49" t="s">
        <v>103</v>
      </c>
      <c r="K93" s="48" t="s">
        <v>34</v>
      </c>
      <c r="L93" s="50"/>
      <c r="M93" s="51"/>
      <c r="N93" s="47"/>
      <c r="O93" s="47"/>
      <c r="P93" s="80"/>
      <c r="Q93" s="80"/>
      <c r="R93" s="80"/>
    </row>
    <row r="94" spans="1:18" s="52" customFormat="1" ht="12" hidden="1" customHeight="1" x14ac:dyDescent="0.2">
      <c r="A94" s="48">
        <v>94</v>
      </c>
      <c r="B94" s="49" t="s">
        <v>1974</v>
      </c>
      <c r="C94" s="49" t="s">
        <v>492</v>
      </c>
      <c r="D94" s="49" t="s">
        <v>506</v>
      </c>
      <c r="E94" s="49"/>
      <c r="F94" s="49"/>
      <c r="G94" s="49" t="s">
        <v>21</v>
      </c>
      <c r="H94" s="49" t="s">
        <v>1975</v>
      </c>
      <c r="I94" s="80" t="s">
        <v>2138</v>
      </c>
      <c r="J94" s="49" t="s">
        <v>103</v>
      </c>
      <c r="K94" s="48" t="s">
        <v>34</v>
      </c>
      <c r="L94" s="50"/>
      <c r="M94" s="51"/>
      <c r="N94" s="47"/>
      <c r="O94" s="47"/>
      <c r="P94" s="80"/>
      <c r="Q94" s="80"/>
      <c r="R94" s="80"/>
    </row>
    <row r="95" spans="1:18" s="52" customFormat="1" ht="12" customHeight="1" x14ac:dyDescent="0.2">
      <c r="A95" s="48">
        <v>95</v>
      </c>
      <c r="B95" s="49" t="s">
        <v>1976</v>
      </c>
      <c r="C95" s="49" t="s">
        <v>36</v>
      </c>
      <c r="D95" s="49"/>
      <c r="E95" s="49" t="s">
        <v>123</v>
      </c>
      <c r="F95" s="49"/>
      <c r="G95" s="49" t="s">
        <v>32</v>
      </c>
      <c r="H95" s="49"/>
      <c r="I95" s="80" t="s">
        <v>2137</v>
      </c>
      <c r="J95" s="49" t="s">
        <v>105</v>
      </c>
      <c r="K95" s="48">
        <v>3</v>
      </c>
      <c r="L95" s="50"/>
      <c r="M95" s="51"/>
      <c r="N95" s="47"/>
      <c r="O95" s="47"/>
      <c r="P95" s="80"/>
      <c r="Q95" s="80"/>
      <c r="R95" s="80"/>
    </row>
    <row r="96" spans="1:18" s="52" customFormat="1" ht="12" hidden="1" customHeight="1" x14ac:dyDescent="0.2">
      <c r="A96" s="48">
        <v>96</v>
      </c>
      <c r="B96" s="49" t="s">
        <v>1977</v>
      </c>
      <c r="C96" s="49" t="s">
        <v>36</v>
      </c>
      <c r="D96" s="49" t="s">
        <v>2</v>
      </c>
      <c r="E96" s="49" t="s">
        <v>37</v>
      </c>
      <c r="F96" s="49" t="s">
        <v>2</v>
      </c>
      <c r="G96" s="49" t="s">
        <v>38</v>
      </c>
      <c r="H96" s="49"/>
      <c r="I96" s="80" t="s">
        <v>2136</v>
      </c>
      <c r="J96" s="49" t="s">
        <v>115</v>
      </c>
      <c r="K96" s="48" t="s">
        <v>34</v>
      </c>
      <c r="L96" s="50"/>
      <c r="M96" s="51"/>
      <c r="N96" s="47"/>
      <c r="O96" s="47"/>
      <c r="P96" s="80"/>
      <c r="Q96" s="80"/>
      <c r="R96" s="80"/>
    </row>
    <row r="97" spans="1:18" s="52" customFormat="1" ht="12" hidden="1" customHeight="1" x14ac:dyDescent="0.2">
      <c r="A97" s="48">
        <v>97</v>
      </c>
      <c r="B97" s="49" t="s">
        <v>1978</v>
      </c>
      <c r="C97" s="49" t="s">
        <v>30</v>
      </c>
      <c r="D97" s="49" t="s">
        <v>2</v>
      </c>
      <c r="E97" s="49" t="s">
        <v>31</v>
      </c>
      <c r="F97" s="49" t="s">
        <v>2</v>
      </c>
      <c r="G97" s="49" t="s">
        <v>32</v>
      </c>
      <c r="H97" s="49"/>
      <c r="I97" s="80" t="s">
        <v>2135</v>
      </c>
      <c r="J97" s="49" t="s">
        <v>115</v>
      </c>
      <c r="K97" s="48" t="s">
        <v>34</v>
      </c>
      <c r="L97" s="50"/>
      <c r="M97" s="51"/>
      <c r="N97" s="47"/>
      <c r="O97" s="47"/>
      <c r="P97" s="80"/>
      <c r="Q97" s="80"/>
      <c r="R97" s="80"/>
    </row>
    <row r="98" spans="1:18" s="52" customFormat="1" ht="12" hidden="1" customHeight="1" x14ac:dyDescent="0.2">
      <c r="A98" s="48">
        <v>98</v>
      </c>
      <c r="B98" s="49" t="s">
        <v>1979</v>
      </c>
      <c r="C98" s="49" t="s">
        <v>36</v>
      </c>
      <c r="D98" s="49" t="s">
        <v>2</v>
      </c>
      <c r="E98" s="49" t="s">
        <v>37</v>
      </c>
      <c r="F98" s="49" t="s">
        <v>2</v>
      </c>
      <c r="G98" s="49" t="s">
        <v>149</v>
      </c>
      <c r="H98" s="49"/>
      <c r="I98" s="80" t="s">
        <v>2137</v>
      </c>
      <c r="J98" s="49" t="s">
        <v>115</v>
      </c>
      <c r="K98" s="48" t="s">
        <v>34</v>
      </c>
      <c r="L98" s="50"/>
      <c r="M98" s="51"/>
      <c r="N98" s="47"/>
      <c r="O98" s="47"/>
      <c r="P98" s="80"/>
      <c r="Q98" s="80"/>
      <c r="R98" s="80"/>
    </row>
    <row r="99" spans="1:18" s="52" customFormat="1" ht="12" hidden="1" customHeight="1" x14ac:dyDescent="0.2">
      <c r="A99" s="48">
        <v>99</v>
      </c>
      <c r="B99" s="49" t="s">
        <v>1980</v>
      </c>
      <c r="C99" s="49" t="s">
        <v>157</v>
      </c>
      <c r="D99" s="49" t="s">
        <v>2</v>
      </c>
      <c r="E99" s="49" t="s">
        <v>1981</v>
      </c>
      <c r="F99" s="49" t="s">
        <v>2</v>
      </c>
      <c r="G99" s="49" t="s">
        <v>42</v>
      </c>
      <c r="H99" s="49"/>
      <c r="I99" s="80" t="s">
        <v>2139</v>
      </c>
      <c r="J99" s="49" t="s">
        <v>115</v>
      </c>
      <c r="K99" s="48" t="s">
        <v>34</v>
      </c>
      <c r="L99" s="50"/>
      <c r="M99" s="51"/>
      <c r="N99" s="47"/>
      <c r="O99" s="47"/>
      <c r="P99" s="80"/>
      <c r="Q99" s="80"/>
      <c r="R99" s="80"/>
    </row>
    <row r="100" spans="1:18" s="52" customFormat="1" ht="12" hidden="1" customHeight="1" x14ac:dyDescent="0.2">
      <c r="A100" s="48">
        <v>100</v>
      </c>
      <c r="B100" s="49" t="s">
        <v>1982</v>
      </c>
      <c r="C100" s="49" t="s">
        <v>40</v>
      </c>
      <c r="D100" s="49" t="s">
        <v>41</v>
      </c>
      <c r="E100" s="49" t="s">
        <v>2</v>
      </c>
      <c r="F100" s="49" t="s">
        <v>2</v>
      </c>
      <c r="G100" s="49" t="s">
        <v>42</v>
      </c>
      <c r="H100" s="49"/>
      <c r="I100" s="80" t="s">
        <v>2139</v>
      </c>
      <c r="J100" s="49" t="s">
        <v>136</v>
      </c>
      <c r="K100" s="48" t="s">
        <v>34</v>
      </c>
      <c r="L100" s="50"/>
      <c r="M100" s="51"/>
      <c r="N100" s="47"/>
      <c r="O100" s="47"/>
      <c r="P100" s="80"/>
      <c r="Q100" s="80"/>
      <c r="R100" s="80"/>
    </row>
    <row r="101" spans="1:18" s="52" customFormat="1" ht="12" hidden="1" customHeight="1" x14ac:dyDescent="0.2">
      <c r="A101" s="48">
        <v>101</v>
      </c>
      <c r="B101" s="49" t="s">
        <v>1983</v>
      </c>
      <c r="C101" s="49" t="s">
        <v>40</v>
      </c>
      <c r="D101" s="49" t="s">
        <v>41</v>
      </c>
      <c r="E101" s="49" t="s">
        <v>2</v>
      </c>
      <c r="F101" s="49" t="s">
        <v>2</v>
      </c>
      <c r="G101" s="49" t="s">
        <v>42</v>
      </c>
      <c r="H101" s="49"/>
      <c r="I101" s="80" t="s">
        <v>2139</v>
      </c>
      <c r="J101" s="49" t="s">
        <v>115</v>
      </c>
      <c r="K101" s="48" t="s">
        <v>24</v>
      </c>
      <c r="L101" s="50"/>
      <c r="M101" s="51"/>
      <c r="N101" s="47"/>
      <c r="O101" s="47"/>
      <c r="P101" s="80"/>
      <c r="Q101" s="80"/>
      <c r="R101" s="80"/>
    </row>
    <row r="102" spans="1:18" s="52" customFormat="1" ht="12" hidden="1" customHeight="1" x14ac:dyDescent="0.2">
      <c r="A102" s="48">
        <v>102</v>
      </c>
      <c r="B102" s="49" t="s">
        <v>1984</v>
      </c>
      <c r="C102" s="49" t="s">
        <v>40</v>
      </c>
      <c r="D102" s="49" t="s">
        <v>41</v>
      </c>
      <c r="E102" s="49" t="s">
        <v>2</v>
      </c>
      <c r="F102" s="49" t="s">
        <v>2</v>
      </c>
      <c r="G102" s="49" t="s">
        <v>42</v>
      </c>
      <c r="H102" s="49"/>
      <c r="I102" s="80" t="s">
        <v>2139</v>
      </c>
      <c r="J102" s="49" t="s">
        <v>1985</v>
      </c>
      <c r="K102" s="48" t="s">
        <v>24</v>
      </c>
      <c r="L102" s="50"/>
      <c r="M102" s="51"/>
      <c r="N102" s="47"/>
      <c r="O102" s="47"/>
      <c r="P102" s="80"/>
      <c r="Q102" s="80"/>
      <c r="R102" s="80"/>
    </row>
    <row r="103" spans="1:18" s="52" customFormat="1" ht="12" hidden="1" customHeight="1" x14ac:dyDescent="0.2">
      <c r="A103" s="48">
        <v>103</v>
      </c>
      <c r="B103" s="49" t="s">
        <v>1986</v>
      </c>
      <c r="C103" s="49" t="s">
        <v>983</v>
      </c>
      <c r="D103" s="49"/>
      <c r="E103" s="49"/>
      <c r="F103" s="49" t="s">
        <v>1987</v>
      </c>
      <c r="G103" s="49" t="s">
        <v>97</v>
      </c>
      <c r="H103" s="49"/>
      <c r="I103" s="80" t="s">
        <v>2136</v>
      </c>
      <c r="J103" s="49" t="s">
        <v>115</v>
      </c>
      <c r="K103" s="48" t="s">
        <v>34</v>
      </c>
      <c r="L103" s="50"/>
      <c r="M103" s="51"/>
      <c r="N103" s="47"/>
      <c r="O103" s="47"/>
      <c r="P103" s="80"/>
      <c r="Q103" s="80"/>
      <c r="R103" s="80"/>
    </row>
    <row r="104" spans="1:18" s="52" customFormat="1" ht="12" hidden="1" customHeight="1" x14ac:dyDescent="0.2">
      <c r="A104" s="48">
        <v>104</v>
      </c>
      <c r="B104" s="49" t="s">
        <v>1988</v>
      </c>
      <c r="C104" s="49" t="s">
        <v>1989</v>
      </c>
      <c r="D104" s="49" t="s">
        <v>1990</v>
      </c>
      <c r="E104" s="49" t="s">
        <v>2</v>
      </c>
      <c r="F104" s="49" t="s">
        <v>1991</v>
      </c>
      <c r="G104" s="49" t="s">
        <v>21</v>
      </c>
      <c r="H104" s="49" t="s">
        <v>21</v>
      </c>
      <c r="I104" s="80" t="s">
        <v>2138</v>
      </c>
      <c r="J104" s="49" t="s">
        <v>115</v>
      </c>
      <c r="K104" s="48" t="s">
        <v>34</v>
      </c>
      <c r="L104" s="50"/>
      <c r="M104" s="51"/>
      <c r="N104" s="47"/>
      <c r="O104" s="47"/>
      <c r="P104" s="80"/>
      <c r="Q104" s="80"/>
      <c r="R104" s="80"/>
    </row>
    <row r="105" spans="1:18" s="52" customFormat="1" ht="12" hidden="1" customHeight="1" x14ac:dyDescent="0.2">
      <c r="A105" s="48">
        <v>105</v>
      </c>
      <c r="B105" s="49" t="s">
        <v>1992</v>
      </c>
      <c r="C105" s="49" t="s">
        <v>58</v>
      </c>
      <c r="D105" s="49"/>
      <c r="E105" s="49" t="s">
        <v>1993</v>
      </c>
      <c r="F105" s="49"/>
      <c r="G105" s="49" t="s">
        <v>104</v>
      </c>
      <c r="H105" s="49"/>
      <c r="I105" s="80" t="s">
        <v>2140</v>
      </c>
      <c r="J105" s="49" t="s">
        <v>43</v>
      </c>
      <c r="K105" s="48" t="s">
        <v>34</v>
      </c>
      <c r="L105" s="50"/>
      <c r="M105" s="51"/>
      <c r="N105" s="47"/>
      <c r="O105" s="47"/>
      <c r="P105" s="80"/>
      <c r="Q105" s="80"/>
      <c r="R105" s="80"/>
    </row>
    <row r="106" spans="1:18" s="52" customFormat="1" ht="12" hidden="1" customHeight="1" x14ac:dyDescent="0.2">
      <c r="A106" s="48">
        <v>106</v>
      </c>
      <c r="B106" s="49" t="s">
        <v>1994</v>
      </c>
      <c r="C106" s="49" t="s">
        <v>1995</v>
      </c>
      <c r="D106" s="49" t="s">
        <v>2</v>
      </c>
      <c r="E106" s="49" t="s">
        <v>1996</v>
      </c>
      <c r="F106" s="49" t="s">
        <v>369</v>
      </c>
      <c r="G106" s="49" t="s">
        <v>104</v>
      </c>
      <c r="H106" s="49"/>
      <c r="I106" s="80" t="s">
        <v>2141</v>
      </c>
      <c r="J106" s="49" t="s">
        <v>139</v>
      </c>
      <c r="K106" s="48" t="s">
        <v>34</v>
      </c>
      <c r="L106" s="50"/>
      <c r="M106" s="51"/>
      <c r="N106" s="47"/>
      <c r="O106" s="47"/>
      <c r="P106" s="80"/>
      <c r="Q106" s="80"/>
      <c r="R106" s="80"/>
    </row>
    <row r="107" spans="1:18" s="52" customFormat="1" ht="12" hidden="1" customHeight="1" x14ac:dyDescent="0.2">
      <c r="A107" s="48">
        <v>107</v>
      </c>
      <c r="B107" s="49" t="s">
        <v>1997</v>
      </c>
      <c r="C107" s="49" t="s">
        <v>36</v>
      </c>
      <c r="D107" s="49" t="s">
        <v>2</v>
      </c>
      <c r="E107" s="49" t="s">
        <v>1998</v>
      </c>
      <c r="F107" s="49" t="s">
        <v>2</v>
      </c>
      <c r="G107" s="49" t="s">
        <v>1962</v>
      </c>
      <c r="H107" s="49"/>
      <c r="I107" s="80" t="s">
        <v>2139</v>
      </c>
      <c r="J107" s="49" t="s">
        <v>107</v>
      </c>
      <c r="K107" s="48" t="s">
        <v>34</v>
      </c>
      <c r="L107" s="50"/>
      <c r="M107" s="51"/>
      <c r="N107" s="47"/>
      <c r="O107" s="47"/>
      <c r="P107" s="80"/>
      <c r="Q107" s="80"/>
      <c r="R107" s="80"/>
    </row>
    <row r="108" spans="1:18" s="52" customFormat="1" ht="12" hidden="1" customHeight="1" x14ac:dyDescent="0.2">
      <c r="A108" s="48">
        <v>108</v>
      </c>
      <c r="B108" s="49" t="s">
        <v>1999</v>
      </c>
      <c r="C108" s="49" t="s">
        <v>36</v>
      </c>
      <c r="D108" s="49" t="s">
        <v>2</v>
      </c>
      <c r="E108" s="49" t="s">
        <v>2000</v>
      </c>
      <c r="F108" s="49" t="s">
        <v>2</v>
      </c>
      <c r="G108" s="49" t="s">
        <v>1962</v>
      </c>
      <c r="H108" s="49"/>
      <c r="I108" s="80" t="s">
        <v>2139</v>
      </c>
      <c r="J108" s="49" t="s">
        <v>107</v>
      </c>
      <c r="K108" s="48" t="s">
        <v>34</v>
      </c>
      <c r="L108" s="50"/>
      <c r="M108" s="51"/>
      <c r="N108" s="47"/>
      <c r="O108" s="47"/>
      <c r="P108" s="80"/>
      <c r="Q108" s="80"/>
      <c r="R108" s="80"/>
    </row>
    <row r="109" spans="1:18" s="52" customFormat="1" ht="12" hidden="1" customHeight="1" x14ac:dyDescent="0.2">
      <c r="A109" s="48">
        <v>109</v>
      </c>
      <c r="B109" s="49" t="s">
        <v>2001</v>
      </c>
      <c r="C109" s="49" t="s">
        <v>40</v>
      </c>
      <c r="D109" s="49" t="s">
        <v>41</v>
      </c>
      <c r="E109" s="49" t="s">
        <v>2</v>
      </c>
      <c r="F109" s="49" t="s">
        <v>2</v>
      </c>
      <c r="G109" s="49" t="s">
        <v>42</v>
      </c>
      <c r="H109" s="49"/>
      <c r="I109" s="80" t="s">
        <v>2139</v>
      </c>
      <c r="J109" s="49" t="s">
        <v>2002</v>
      </c>
      <c r="K109" s="48" t="s">
        <v>34</v>
      </c>
      <c r="L109" s="50"/>
      <c r="M109" s="51"/>
      <c r="N109" s="47"/>
      <c r="O109" s="47"/>
      <c r="P109" s="80"/>
      <c r="Q109" s="80"/>
      <c r="R109" s="80"/>
    </row>
    <row r="110" spans="1:18" s="52" customFormat="1" ht="12" hidden="1" customHeight="1" x14ac:dyDescent="0.2">
      <c r="A110" s="48">
        <v>110</v>
      </c>
      <c r="B110" s="49" t="s">
        <v>2003</v>
      </c>
      <c r="C110" s="49" t="s">
        <v>40</v>
      </c>
      <c r="D110" s="49" t="s">
        <v>41</v>
      </c>
      <c r="E110" s="49" t="s">
        <v>2</v>
      </c>
      <c r="F110" s="49" t="s">
        <v>2</v>
      </c>
      <c r="G110" s="49" t="s">
        <v>42</v>
      </c>
      <c r="H110" s="49"/>
      <c r="I110" s="80" t="s">
        <v>2139</v>
      </c>
      <c r="J110" s="49" t="s">
        <v>107</v>
      </c>
      <c r="K110" s="48" t="s">
        <v>34</v>
      </c>
      <c r="L110" s="50"/>
      <c r="M110" s="51"/>
      <c r="N110" s="47"/>
      <c r="O110" s="47"/>
      <c r="P110" s="80"/>
      <c r="Q110" s="80"/>
      <c r="R110" s="80"/>
    </row>
    <row r="111" spans="1:18" s="52" customFormat="1" ht="12" hidden="1" customHeight="1" x14ac:dyDescent="0.2">
      <c r="A111" s="48">
        <v>111</v>
      </c>
      <c r="B111" s="49" t="s">
        <v>2004</v>
      </c>
      <c r="C111" s="49" t="s">
        <v>492</v>
      </c>
      <c r="D111" s="49" t="s">
        <v>506</v>
      </c>
      <c r="E111" s="49" t="s">
        <v>2</v>
      </c>
      <c r="F111" s="49" t="s">
        <v>2005</v>
      </c>
      <c r="G111" s="49" t="s">
        <v>97</v>
      </c>
      <c r="H111" s="49"/>
      <c r="I111" s="80" t="s">
        <v>2136</v>
      </c>
      <c r="J111" s="49" t="s">
        <v>107</v>
      </c>
      <c r="K111" s="48" t="s">
        <v>34</v>
      </c>
      <c r="L111" s="50"/>
      <c r="M111" s="51"/>
      <c r="N111" s="47"/>
      <c r="O111" s="47"/>
      <c r="P111" s="80"/>
      <c r="Q111" s="80"/>
      <c r="R111" s="80"/>
    </row>
    <row r="112" spans="1:18" s="52" customFormat="1" ht="12" hidden="1" customHeight="1" x14ac:dyDescent="0.2">
      <c r="A112" s="48">
        <v>112</v>
      </c>
      <c r="B112" s="49" t="s">
        <v>2006</v>
      </c>
      <c r="C112" s="49" t="s">
        <v>476</v>
      </c>
      <c r="D112" s="49" t="s">
        <v>484</v>
      </c>
      <c r="E112" s="49" t="s">
        <v>45</v>
      </c>
      <c r="F112" s="49" t="s">
        <v>1686</v>
      </c>
      <c r="G112" s="49" t="s">
        <v>32</v>
      </c>
      <c r="H112" s="49" t="s">
        <v>549</v>
      </c>
      <c r="I112" s="80" t="s">
        <v>2135</v>
      </c>
      <c r="J112" s="49" t="s">
        <v>107</v>
      </c>
      <c r="K112" s="48" t="s">
        <v>34</v>
      </c>
      <c r="L112" s="50"/>
      <c r="M112" s="51"/>
      <c r="N112" s="47"/>
      <c r="O112" s="47"/>
      <c r="P112" s="80"/>
      <c r="Q112" s="80"/>
      <c r="R112" s="80"/>
    </row>
    <row r="113" spans="1:18" s="52" customFormat="1" ht="12" hidden="1" customHeight="1" x14ac:dyDescent="0.2">
      <c r="A113" s="48">
        <v>113</v>
      </c>
      <c r="B113" s="49" t="s">
        <v>2007</v>
      </c>
      <c r="C113" s="49" t="s">
        <v>40</v>
      </c>
      <c r="D113" s="49" t="s">
        <v>41</v>
      </c>
      <c r="E113" s="49" t="s">
        <v>2</v>
      </c>
      <c r="F113" s="49" t="s">
        <v>2</v>
      </c>
      <c r="G113" s="49" t="s">
        <v>42</v>
      </c>
      <c r="H113" s="49"/>
      <c r="I113" s="80" t="s">
        <v>2139</v>
      </c>
      <c r="J113" s="123" t="s">
        <v>1019</v>
      </c>
      <c r="K113" s="48" t="s">
        <v>24</v>
      </c>
      <c r="L113" s="50"/>
      <c r="M113" s="51"/>
      <c r="N113" s="47"/>
      <c r="O113" s="47"/>
      <c r="P113" s="80"/>
      <c r="Q113" s="80"/>
      <c r="R113" s="80"/>
    </row>
    <row r="114" spans="1:18" s="52" customFormat="1" ht="12" hidden="1" customHeight="1" x14ac:dyDescent="0.2">
      <c r="A114" s="48">
        <v>114</v>
      </c>
      <c r="B114" s="49" t="s">
        <v>2008</v>
      </c>
      <c r="C114" s="49" t="s">
        <v>476</v>
      </c>
      <c r="D114" s="49" t="s">
        <v>480</v>
      </c>
      <c r="E114" s="49" t="s">
        <v>703</v>
      </c>
      <c r="F114" s="49"/>
      <c r="G114" s="49" t="s">
        <v>32</v>
      </c>
      <c r="H114" s="49" t="s">
        <v>2009</v>
      </c>
      <c r="I114" s="80" t="s">
        <v>2135</v>
      </c>
      <c r="J114" s="49" t="s">
        <v>107</v>
      </c>
      <c r="K114" s="48" t="s">
        <v>34</v>
      </c>
      <c r="L114" s="50"/>
      <c r="M114" s="51"/>
      <c r="N114" s="47"/>
      <c r="O114" s="47"/>
      <c r="P114" s="80"/>
      <c r="Q114" s="80"/>
      <c r="R114" s="80"/>
    </row>
    <row r="115" spans="1:18" s="52" customFormat="1" ht="12" hidden="1" customHeight="1" x14ac:dyDescent="0.2">
      <c r="A115" s="48">
        <v>115</v>
      </c>
      <c r="B115" s="49" t="s">
        <v>2010</v>
      </c>
      <c r="C115" s="49" t="s">
        <v>26</v>
      </c>
      <c r="D115" s="49"/>
      <c r="E115" s="49" t="s">
        <v>2011</v>
      </c>
      <c r="F115" s="49"/>
      <c r="G115" s="49" t="s">
        <v>217</v>
      </c>
      <c r="H115" s="49"/>
      <c r="I115" s="80" t="s">
        <v>2142</v>
      </c>
      <c r="J115" s="49" t="s">
        <v>139</v>
      </c>
      <c r="K115" s="48" t="s">
        <v>34</v>
      </c>
      <c r="L115" s="50"/>
      <c r="M115" s="51"/>
      <c r="N115" s="47"/>
      <c r="O115" s="47"/>
      <c r="P115" s="80"/>
      <c r="Q115" s="80"/>
      <c r="R115" s="80"/>
    </row>
    <row r="116" spans="1:18" s="52" customFormat="1" ht="12" hidden="1" customHeight="1" x14ac:dyDescent="0.2">
      <c r="A116" s="48">
        <v>116</v>
      </c>
      <c r="B116" s="49" t="s">
        <v>2012</v>
      </c>
      <c r="C116" s="49" t="s">
        <v>492</v>
      </c>
      <c r="D116" s="49" t="s">
        <v>506</v>
      </c>
      <c r="E116" s="49" t="s">
        <v>1712</v>
      </c>
      <c r="F116" s="49" t="s">
        <v>539</v>
      </c>
      <c r="G116" s="49" t="s">
        <v>32</v>
      </c>
      <c r="H116" s="49"/>
      <c r="I116" s="80" t="s">
        <v>2135</v>
      </c>
      <c r="J116" s="49" t="s">
        <v>107</v>
      </c>
      <c r="K116" s="48" t="s">
        <v>34</v>
      </c>
      <c r="L116" s="50"/>
      <c r="M116" s="51"/>
      <c r="N116" s="47"/>
      <c r="O116" s="47"/>
      <c r="P116" s="80"/>
      <c r="Q116" s="80"/>
      <c r="R116" s="80"/>
    </row>
    <row r="117" spans="1:18" s="52" customFormat="1" ht="12" hidden="1" customHeight="1" x14ac:dyDescent="0.2">
      <c r="A117" s="48">
        <v>117</v>
      </c>
      <c r="B117" s="49" t="s">
        <v>2013</v>
      </c>
      <c r="C117" s="49" t="s">
        <v>26</v>
      </c>
      <c r="D117" s="49" t="s">
        <v>2</v>
      </c>
      <c r="E117" s="49" t="s">
        <v>1996</v>
      </c>
      <c r="F117" s="49" t="s">
        <v>369</v>
      </c>
      <c r="G117" s="49" t="s">
        <v>104</v>
      </c>
      <c r="H117" s="49"/>
      <c r="I117" s="49" t="s">
        <v>104</v>
      </c>
      <c r="J117" s="49" t="s">
        <v>2014</v>
      </c>
      <c r="K117" s="48" t="s">
        <v>34</v>
      </c>
      <c r="L117" s="50"/>
      <c r="M117" s="51"/>
      <c r="N117" s="47"/>
      <c r="O117" s="47"/>
      <c r="P117" s="80"/>
      <c r="Q117" s="80"/>
      <c r="R117" s="80"/>
    </row>
    <row r="118" spans="1:18" s="52" customFormat="1" ht="12" hidden="1" customHeight="1" x14ac:dyDescent="0.2">
      <c r="A118" s="48">
        <v>118</v>
      </c>
      <c r="B118" s="49" t="s">
        <v>2015</v>
      </c>
      <c r="C118" s="49" t="s">
        <v>40</v>
      </c>
      <c r="D118" s="49" t="s">
        <v>41</v>
      </c>
      <c r="E118" s="49" t="s">
        <v>2</v>
      </c>
      <c r="F118" s="49" t="s">
        <v>2</v>
      </c>
      <c r="G118" s="49" t="s">
        <v>42</v>
      </c>
      <c r="H118" s="49"/>
      <c r="I118" s="49" t="s">
        <v>132</v>
      </c>
      <c r="J118" s="49" t="s">
        <v>2014</v>
      </c>
      <c r="K118" s="48" t="s">
        <v>24</v>
      </c>
      <c r="L118" s="50"/>
      <c r="M118" s="51"/>
      <c r="N118" s="47"/>
      <c r="O118" s="47"/>
      <c r="P118" s="80"/>
      <c r="Q118" s="80"/>
      <c r="R118" s="80"/>
    </row>
    <row r="119" spans="1:18" s="52" customFormat="1" ht="12" hidden="1" customHeight="1" x14ac:dyDescent="0.2">
      <c r="A119" s="48">
        <v>119</v>
      </c>
      <c r="B119" s="49" t="s">
        <v>2016</v>
      </c>
      <c r="C119" s="49" t="s">
        <v>18</v>
      </c>
      <c r="D119" s="49" t="s">
        <v>2</v>
      </c>
      <c r="E119" s="49" t="s">
        <v>2</v>
      </c>
      <c r="F119" s="49" t="s">
        <v>2</v>
      </c>
      <c r="G119" s="49" t="s">
        <v>32</v>
      </c>
      <c r="H119" s="49"/>
      <c r="I119" s="80" t="s">
        <v>2135</v>
      </c>
      <c r="J119" s="49" t="s">
        <v>101</v>
      </c>
      <c r="K119" s="48" t="s">
        <v>34</v>
      </c>
      <c r="L119" s="50"/>
      <c r="M119" s="51"/>
      <c r="N119" s="47"/>
      <c r="O119" s="47"/>
      <c r="P119" s="80"/>
      <c r="Q119" s="80"/>
      <c r="R119" s="80"/>
    </row>
    <row r="120" spans="1:18" s="52" customFormat="1" ht="12" hidden="1" customHeight="1" x14ac:dyDescent="0.2">
      <c r="A120" s="48">
        <v>120</v>
      </c>
      <c r="B120" s="49" t="s">
        <v>2017</v>
      </c>
      <c r="C120" s="49" t="s">
        <v>30</v>
      </c>
      <c r="D120" s="49" t="s">
        <v>2</v>
      </c>
      <c r="E120" s="49" t="s">
        <v>31</v>
      </c>
      <c r="F120" s="49" t="s">
        <v>2</v>
      </c>
      <c r="G120" s="49" t="s">
        <v>32</v>
      </c>
      <c r="H120" s="49"/>
      <c r="I120" s="80" t="s">
        <v>2135</v>
      </c>
      <c r="J120" s="49" t="s">
        <v>101</v>
      </c>
      <c r="K120" s="48" t="s">
        <v>34</v>
      </c>
      <c r="L120" s="50"/>
      <c r="M120" s="51"/>
      <c r="N120" s="47"/>
      <c r="O120" s="47"/>
      <c r="P120" s="80"/>
      <c r="Q120" s="80"/>
      <c r="R120" s="80"/>
    </row>
    <row r="121" spans="1:18" s="52" customFormat="1" ht="12" hidden="1" customHeight="1" x14ac:dyDescent="0.2">
      <c r="A121" s="48">
        <v>121</v>
      </c>
      <c r="B121" s="49" t="s">
        <v>2018</v>
      </c>
      <c r="C121" s="49" t="s">
        <v>30</v>
      </c>
      <c r="D121" s="49" t="s">
        <v>2</v>
      </c>
      <c r="E121" s="49" t="s">
        <v>31</v>
      </c>
      <c r="F121" s="49" t="s">
        <v>2</v>
      </c>
      <c r="G121" s="49" t="s">
        <v>32</v>
      </c>
      <c r="H121" s="49"/>
      <c r="I121" s="80" t="s">
        <v>2135</v>
      </c>
      <c r="J121" s="49" t="s">
        <v>101</v>
      </c>
      <c r="K121" s="48" t="s">
        <v>34</v>
      </c>
      <c r="L121" s="50"/>
      <c r="M121" s="51"/>
      <c r="N121" s="47"/>
      <c r="O121" s="47"/>
      <c r="P121" s="80"/>
      <c r="Q121" s="80"/>
      <c r="R121" s="80"/>
    </row>
    <row r="122" spans="1:18" s="52" customFormat="1" ht="12" hidden="1" customHeight="1" x14ac:dyDescent="0.2">
      <c r="A122" s="48">
        <v>122</v>
      </c>
      <c r="B122" s="49" t="s">
        <v>2019</v>
      </c>
      <c r="C122" s="49" t="s">
        <v>30</v>
      </c>
      <c r="D122" s="49" t="s">
        <v>2</v>
      </c>
      <c r="E122" s="49" t="s">
        <v>31</v>
      </c>
      <c r="F122" s="49" t="s">
        <v>2</v>
      </c>
      <c r="G122" s="49" t="s">
        <v>32</v>
      </c>
      <c r="H122" s="49"/>
      <c r="I122" s="80" t="s">
        <v>2135</v>
      </c>
      <c r="J122" s="49" t="s">
        <v>101</v>
      </c>
      <c r="K122" s="48" t="s">
        <v>34</v>
      </c>
      <c r="L122" s="50"/>
      <c r="M122" s="51"/>
      <c r="N122" s="47"/>
      <c r="O122" s="47"/>
      <c r="P122" s="80"/>
      <c r="Q122" s="80"/>
      <c r="R122" s="80"/>
    </row>
    <row r="123" spans="1:18" s="52" customFormat="1" ht="12" hidden="1" customHeight="1" x14ac:dyDescent="0.2">
      <c r="A123" s="48">
        <v>123</v>
      </c>
      <c r="B123" s="49" t="s">
        <v>2020</v>
      </c>
      <c r="C123" s="49" t="s">
        <v>2021</v>
      </c>
      <c r="D123" s="49" t="s">
        <v>2</v>
      </c>
      <c r="E123" s="49"/>
      <c r="F123" s="49" t="s">
        <v>2</v>
      </c>
      <c r="G123" s="49" t="s">
        <v>32</v>
      </c>
      <c r="H123" s="49"/>
      <c r="I123" s="80" t="s">
        <v>2135</v>
      </c>
      <c r="J123" s="49" t="s">
        <v>101</v>
      </c>
      <c r="K123" s="48" t="s">
        <v>34</v>
      </c>
      <c r="L123" s="50"/>
      <c r="M123" s="51"/>
      <c r="N123" s="47"/>
      <c r="O123" s="47"/>
      <c r="P123" s="80"/>
      <c r="Q123" s="80"/>
      <c r="R123" s="80"/>
    </row>
    <row r="124" spans="1:18" s="52" customFormat="1" ht="12" hidden="1" customHeight="1" x14ac:dyDescent="0.2">
      <c r="A124" s="48">
        <v>124</v>
      </c>
      <c r="B124" s="49" t="s">
        <v>2022</v>
      </c>
      <c r="C124" s="49" t="s">
        <v>30</v>
      </c>
      <c r="D124" s="49" t="s">
        <v>2</v>
      </c>
      <c r="E124" s="49" t="s">
        <v>31</v>
      </c>
      <c r="F124" s="49" t="s">
        <v>2</v>
      </c>
      <c r="G124" s="49" t="s">
        <v>32</v>
      </c>
      <c r="H124" s="49"/>
      <c r="I124" s="80" t="s">
        <v>2135</v>
      </c>
      <c r="J124" s="49" t="s">
        <v>2261</v>
      </c>
      <c r="K124" s="48" t="s">
        <v>59</v>
      </c>
      <c r="L124" s="50"/>
      <c r="M124" s="51"/>
      <c r="N124" s="47"/>
      <c r="O124" s="47"/>
      <c r="P124" s="80"/>
      <c r="Q124" s="80"/>
      <c r="R124" s="80"/>
    </row>
    <row r="125" spans="1:18" s="52" customFormat="1" ht="24.75" hidden="1" customHeight="1" x14ac:dyDescent="0.2">
      <c r="A125" s="48">
        <v>125</v>
      </c>
      <c r="B125" s="49" t="s">
        <v>2024</v>
      </c>
      <c r="C125" s="54" t="s">
        <v>2025</v>
      </c>
      <c r="D125" s="49" t="s">
        <v>2</v>
      </c>
      <c r="E125" s="49" t="s">
        <v>2</v>
      </c>
      <c r="F125" s="49" t="s">
        <v>2</v>
      </c>
      <c r="G125" s="49" t="s">
        <v>275</v>
      </c>
      <c r="H125" s="49"/>
      <c r="I125" s="80" t="s">
        <v>2143</v>
      </c>
      <c r="J125" s="49" t="s">
        <v>101</v>
      </c>
      <c r="K125" s="48" t="s">
        <v>34</v>
      </c>
      <c r="L125" s="50"/>
      <c r="M125" s="51"/>
      <c r="N125" s="47"/>
      <c r="O125" s="47"/>
      <c r="P125" s="80"/>
      <c r="Q125" s="80"/>
      <c r="R125" s="80"/>
    </row>
    <row r="126" spans="1:18" s="52" customFormat="1" ht="12" hidden="1" customHeight="1" x14ac:dyDescent="0.2">
      <c r="A126" s="48">
        <v>128</v>
      </c>
      <c r="B126" s="49" t="s">
        <v>2026</v>
      </c>
      <c r="C126" s="49" t="s">
        <v>742</v>
      </c>
      <c r="D126" s="49" t="s">
        <v>506</v>
      </c>
      <c r="E126" s="49" t="s">
        <v>2</v>
      </c>
      <c r="F126" s="49" t="s">
        <v>751</v>
      </c>
      <c r="G126" s="49" t="s">
        <v>21</v>
      </c>
      <c r="H126" s="49"/>
      <c r="I126" s="80" t="s">
        <v>2138</v>
      </c>
      <c r="J126" s="49" t="s">
        <v>101</v>
      </c>
      <c r="K126" s="48" t="s">
        <v>34</v>
      </c>
      <c r="L126" s="50"/>
      <c r="M126" s="51"/>
      <c r="N126" s="47"/>
      <c r="O126" s="47"/>
      <c r="P126" s="80"/>
      <c r="Q126" s="80"/>
      <c r="R126" s="80"/>
    </row>
    <row r="127" spans="1:18" s="52" customFormat="1" ht="12" hidden="1" customHeight="1" x14ac:dyDescent="0.2">
      <c r="A127" s="48">
        <v>129</v>
      </c>
      <c r="B127" s="49" t="s">
        <v>2027</v>
      </c>
      <c r="C127" s="49" t="s">
        <v>36</v>
      </c>
      <c r="D127" s="49" t="s">
        <v>2</v>
      </c>
      <c r="E127" s="49" t="s">
        <v>37</v>
      </c>
      <c r="F127" s="49" t="s">
        <v>2</v>
      </c>
      <c r="G127" s="49" t="s">
        <v>38</v>
      </c>
      <c r="H127" s="49"/>
      <c r="I127" s="80" t="s">
        <v>2136</v>
      </c>
      <c r="J127" s="49" t="s">
        <v>2402</v>
      </c>
      <c r="K127" s="48" t="s">
        <v>24</v>
      </c>
      <c r="L127" s="50"/>
      <c r="M127" s="51"/>
      <c r="N127" s="47"/>
      <c r="O127" s="47"/>
      <c r="P127" s="80"/>
      <c r="Q127" s="80"/>
      <c r="R127" s="80"/>
    </row>
    <row r="128" spans="1:18" s="52" customFormat="1" ht="12" hidden="1" customHeight="1" x14ac:dyDescent="0.2">
      <c r="A128" s="48">
        <v>130</v>
      </c>
      <c r="B128" s="49" t="s">
        <v>2028</v>
      </c>
      <c r="C128" s="49" t="s">
        <v>30</v>
      </c>
      <c r="D128" s="49" t="s">
        <v>2</v>
      </c>
      <c r="E128" s="49" t="s">
        <v>2029</v>
      </c>
      <c r="F128" s="49" t="s">
        <v>2</v>
      </c>
      <c r="G128" s="49" t="s">
        <v>32</v>
      </c>
      <c r="H128" s="49"/>
      <c r="I128" s="80" t="s">
        <v>2144</v>
      </c>
      <c r="J128" s="49" t="s">
        <v>182</v>
      </c>
      <c r="K128" s="48" t="s">
        <v>59</v>
      </c>
      <c r="L128" s="50"/>
      <c r="M128" s="51"/>
      <c r="N128" s="47"/>
      <c r="O128" s="47"/>
      <c r="P128" s="80"/>
      <c r="Q128" s="80"/>
      <c r="R128" s="80"/>
    </row>
    <row r="129" spans="1:18" s="52" customFormat="1" ht="12" hidden="1" customHeight="1" x14ac:dyDescent="0.2">
      <c r="A129" s="48">
        <v>131</v>
      </c>
      <c r="B129" s="49" t="s">
        <v>2030</v>
      </c>
      <c r="C129" s="49" t="s">
        <v>30</v>
      </c>
      <c r="D129" s="49" t="s">
        <v>2</v>
      </c>
      <c r="E129" s="49" t="s">
        <v>2031</v>
      </c>
      <c r="F129" s="49" t="s">
        <v>2</v>
      </c>
      <c r="G129" s="49" t="s">
        <v>32</v>
      </c>
      <c r="H129" s="49"/>
      <c r="I129" s="80" t="s">
        <v>2144</v>
      </c>
      <c r="J129" s="49" t="s">
        <v>182</v>
      </c>
      <c r="K129" s="48" t="s">
        <v>59</v>
      </c>
      <c r="L129" s="50"/>
      <c r="M129" s="51"/>
      <c r="N129" s="47"/>
      <c r="O129" s="47"/>
      <c r="P129" s="80"/>
      <c r="Q129" s="80"/>
      <c r="R129" s="80"/>
    </row>
    <row r="130" spans="1:18" s="52" customFormat="1" ht="12" hidden="1" customHeight="1" x14ac:dyDescent="0.2">
      <c r="A130" s="48">
        <v>132</v>
      </c>
      <c r="B130" s="49" t="s">
        <v>2032</v>
      </c>
      <c r="C130" s="49" t="s">
        <v>26</v>
      </c>
      <c r="D130" s="49" t="s">
        <v>2</v>
      </c>
      <c r="E130" s="49" t="s">
        <v>2033</v>
      </c>
      <c r="F130" s="49" t="s">
        <v>2</v>
      </c>
      <c r="G130" s="49" t="s">
        <v>32</v>
      </c>
      <c r="H130" s="49"/>
      <c r="I130" s="80" t="s">
        <v>2139</v>
      </c>
      <c r="J130" s="49" t="s">
        <v>182</v>
      </c>
      <c r="K130" s="48" t="s">
        <v>34</v>
      </c>
      <c r="L130" s="50"/>
      <c r="M130" s="51"/>
      <c r="N130" s="47"/>
      <c r="O130" s="47"/>
      <c r="P130" s="80"/>
      <c r="Q130" s="80"/>
      <c r="R130" s="80"/>
    </row>
    <row r="131" spans="1:18" s="52" customFormat="1" ht="12" hidden="1" customHeight="1" x14ac:dyDescent="0.2">
      <c r="A131" s="48">
        <v>133</v>
      </c>
      <c r="B131" s="49" t="s">
        <v>2034</v>
      </c>
      <c r="C131" s="49" t="s">
        <v>26</v>
      </c>
      <c r="D131" s="49" t="s">
        <v>2</v>
      </c>
      <c r="E131" s="49" t="s">
        <v>2035</v>
      </c>
      <c r="F131" s="49" t="s">
        <v>2</v>
      </c>
      <c r="G131" s="49" t="s">
        <v>32</v>
      </c>
      <c r="H131" s="49"/>
      <c r="I131" s="80" t="s">
        <v>2139</v>
      </c>
      <c r="J131" s="49" t="s">
        <v>182</v>
      </c>
      <c r="K131" s="48" t="s">
        <v>34</v>
      </c>
      <c r="L131" s="50"/>
      <c r="M131" s="51"/>
      <c r="N131" s="47"/>
      <c r="O131" s="47"/>
      <c r="P131" s="80"/>
      <c r="Q131" s="80"/>
      <c r="R131" s="80"/>
    </row>
    <row r="132" spans="1:18" s="52" customFormat="1" ht="12" hidden="1" customHeight="1" x14ac:dyDescent="0.2">
      <c r="A132" s="48">
        <v>134</v>
      </c>
      <c r="B132" s="49" t="s">
        <v>2036</v>
      </c>
      <c r="C132" s="49" t="s">
        <v>2037</v>
      </c>
      <c r="D132" s="49" t="s">
        <v>2</v>
      </c>
      <c r="E132" s="49" t="s">
        <v>2</v>
      </c>
      <c r="F132" s="49" t="s">
        <v>2</v>
      </c>
      <c r="G132" s="49" t="s">
        <v>42</v>
      </c>
      <c r="H132" s="49"/>
      <c r="I132" s="80" t="s">
        <v>2139</v>
      </c>
      <c r="J132" s="49" t="s">
        <v>182</v>
      </c>
      <c r="K132" s="48" t="s">
        <v>59</v>
      </c>
      <c r="L132" s="50"/>
      <c r="M132" s="51"/>
      <c r="N132" s="47"/>
      <c r="O132" s="47"/>
      <c r="P132" s="80"/>
      <c r="Q132" s="80"/>
      <c r="R132" s="80"/>
    </row>
    <row r="133" spans="1:18" s="52" customFormat="1" ht="12" hidden="1" customHeight="1" x14ac:dyDescent="0.2">
      <c r="A133" s="48">
        <v>135</v>
      </c>
      <c r="B133" s="49" t="s">
        <v>2038</v>
      </c>
      <c r="C133" s="49" t="s">
        <v>30</v>
      </c>
      <c r="D133" s="49" t="s">
        <v>2</v>
      </c>
      <c r="E133" s="49" t="s">
        <v>31</v>
      </c>
      <c r="F133" s="49" t="s">
        <v>2</v>
      </c>
      <c r="G133" s="49" t="s">
        <v>32</v>
      </c>
      <c r="H133" s="49"/>
      <c r="I133" s="80" t="s">
        <v>2135</v>
      </c>
      <c r="J133" s="49" t="s">
        <v>2261</v>
      </c>
      <c r="K133" s="48" t="s">
        <v>59</v>
      </c>
      <c r="L133" s="50"/>
      <c r="M133" s="51"/>
      <c r="N133" s="47"/>
      <c r="O133" s="47"/>
      <c r="P133" s="80"/>
      <c r="Q133" s="80"/>
      <c r="R133" s="80"/>
    </row>
    <row r="134" spans="1:18" s="52" customFormat="1" ht="12" hidden="1" customHeight="1" x14ac:dyDescent="0.2">
      <c r="A134" s="48">
        <v>136</v>
      </c>
      <c r="B134" s="49" t="s">
        <v>2040</v>
      </c>
      <c r="C134" s="49" t="s">
        <v>40</v>
      </c>
      <c r="D134" s="49" t="s">
        <v>41</v>
      </c>
      <c r="E134" s="49" t="s">
        <v>2</v>
      </c>
      <c r="F134" s="49" t="s">
        <v>2</v>
      </c>
      <c r="G134" s="49" t="s">
        <v>42</v>
      </c>
      <c r="H134" s="49"/>
      <c r="I134" s="80" t="s">
        <v>2139</v>
      </c>
      <c r="J134" s="49" t="s">
        <v>2039</v>
      </c>
      <c r="K134" s="48" t="s">
        <v>34</v>
      </c>
      <c r="L134" s="50"/>
      <c r="M134" s="51"/>
      <c r="N134" s="47"/>
      <c r="O134" s="47"/>
      <c r="P134" s="80"/>
      <c r="Q134" s="80"/>
      <c r="R134" s="80"/>
    </row>
    <row r="135" spans="1:18" s="52" customFormat="1" ht="12" hidden="1" customHeight="1" x14ac:dyDescent="0.2">
      <c r="A135" s="48">
        <v>137</v>
      </c>
      <c r="B135" s="49" t="s">
        <v>2041</v>
      </c>
      <c r="C135" s="49" t="s">
        <v>30</v>
      </c>
      <c r="D135" s="49" t="s">
        <v>2</v>
      </c>
      <c r="E135" s="49" t="s">
        <v>31</v>
      </c>
      <c r="F135" s="49" t="s">
        <v>2</v>
      </c>
      <c r="G135" s="49" t="s">
        <v>32</v>
      </c>
      <c r="H135" s="49"/>
      <c r="I135" s="80" t="s">
        <v>2135</v>
      </c>
      <c r="J135" s="49" t="s">
        <v>2039</v>
      </c>
      <c r="K135" s="48" t="s">
        <v>59</v>
      </c>
      <c r="L135" s="50"/>
      <c r="M135" s="51"/>
      <c r="N135" s="47"/>
      <c r="O135" s="47"/>
      <c r="P135" s="80"/>
      <c r="Q135" s="80"/>
      <c r="R135" s="80"/>
    </row>
    <row r="136" spans="1:18" s="52" customFormat="1" ht="12" hidden="1" customHeight="1" x14ac:dyDescent="0.2">
      <c r="A136" s="48">
        <v>138</v>
      </c>
      <c r="B136" s="49" t="s">
        <v>2042</v>
      </c>
      <c r="C136" s="49" t="s">
        <v>157</v>
      </c>
      <c r="D136" s="49" t="s">
        <v>2</v>
      </c>
      <c r="E136" s="49" t="s">
        <v>1981</v>
      </c>
      <c r="F136" s="49" t="s">
        <v>2</v>
      </c>
      <c r="G136" s="49" t="s">
        <v>42</v>
      </c>
      <c r="H136" s="49"/>
      <c r="I136" s="80" t="s">
        <v>2139</v>
      </c>
      <c r="J136" s="49" t="s">
        <v>2039</v>
      </c>
      <c r="K136" s="48" t="s">
        <v>34</v>
      </c>
      <c r="L136" s="50"/>
      <c r="M136" s="51"/>
      <c r="N136" s="47"/>
      <c r="O136" s="47"/>
      <c r="P136" s="80"/>
      <c r="Q136" s="80"/>
      <c r="R136" s="80"/>
    </row>
    <row r="137" spans="1:18" s="52" customFormat="1" ht="12" hidden="1" customHeight="1" x14ac:dyDescent="0.2">
      <c r="A137" s="48">
        <v>139</v>
      </c>
      <c r="B137" s="49" t="s">
        <v>2043</v>
      </c>
      <c r="C137" s="49" t="s">
        <v>40</v>
      </c>
      <c r="D137" s="49" t="s">
        <v>2</v>
      </c>
      <c r="E137" s="49" t="s">
        <v>2</v>
      </c>
      <c r="F137" s="49" t="s">
        <v>2</v>
      </c>
      <c r="G137" s="49" t="s">
        <v>42</v>
      </c>
      <c r="H137" s="49"/>
      <c r="I137" s="80" t="s">
        <v>2139</v>
      </c>
      <c r="J137" s="49" t="s">
        <v>2039</v>
      </c>
      <c r="K137" s="48" t="s">
        <v>34</v>
      </c>
      <c r="L137" s="50"/>
      <c r="M137" s="51"/>
      <c r="N137" s="47"/>
      <c r="O137" s="47"/>
      <c r="P137" s="80"/>
      <c r="Q137" s="80"/>
      <c r="R137" s="80"/>
    </row>
    <row r="138" spans="1:18" s="52" customFormat="1" ht="12" hidden="1" customHeight="1" x14ac:dyDescent="0.2">
      <c r="A138" s="48">
        <v>141</v>
      </c>
      <c r="B138" s="49" t="s">
        <v>2044</v>
      </c>
      <c r="C138" s="49" t="s">
        <v>36</v>
      </c>
      <c r="D138" s="49"/>
      <c r="E138" s="49" t="s">
        <v>123</v>
      </c>
      <c r="F138" s="49"/>
      <c r="G138" s="49"/>
      <c r="H138" s="49"/>
      <c r="I138" s="80" t="s">
        <v>2135</v>
      </c>
      <c r="J138" s="49" t="s">
        <v>2039</v>
      </c>
      <c r="K138" s="48" t="s">
        <v>24</v>
      </c>
      <c r="L138" s="50"/>
      <c r="M138" s="51"/>
      <c r="N138" s="47"/>
      <c r="O138" s="47"/>
      <c r="P138" s="80"/>
      <c r="Q138" s="80"/>
      <c r="R138" s="80"/>
    </row>
    <row r="139" spans="1:18" s="52" customFormat="1" ht="12" hidden="1" customHeight="1" x14ac:dyDescent="0.2">
      <c r="A139" s="48">
        <v>142</v>
      </c>
      <c r="B139" s="49" t="s">
        <v>2045</v>
      </c>
      <c r="C139" s="49" t="s">
        <v>30</v>
      </c>
      <c r="D139" s="49" t="s">
        <v>2</v>
      </c>
      <c r="E139" s="49" t="s">
        <v>31</v>
      </c>
      <c r="F139" s="49" t="s">
        <v>2</v>
      </c>
      <c r="G139" s="49" t="s">
        <v>32</v>
      </c>
      <c r="H139" s="49"/>
      <c r="I139" s="80" t="s">
        <v>2135</v>
      </c>
      <c r="J139" s="49" t="s">
        <v>118</v>
      </c>
      <c r="K139" s="48" t="s">
        <v>24</v>
      </c>
      <c r="L139" s="50"/>
      <c r="M139" s="51"/>
      <c r="N139" s="47"/>
      <c r="O139" s="47"/>
      <c r="P139" s="80"/>
      <c r="Q139" s="80"/>
      <c r="R139" s="80"/>
    </row>
    <row r="140" spans="1:18" s="52" customFormat="1" ht="12" hidden="1" customHeight="1" x14ac:dyDescent="0.2">
      <c r="A140" s="48">
        <v>143</v>
      </c>
      <c r="B140" s="49" t="s">
        <v>2046</v>
      </c>
      <c r="C140" s="49" t="s">
        <v>36</v>
      </c>
      <c r="D140" s="49" t="s">
        <v>244</v>
      </c>
      <c r="E140" s="49" t="s">
        <v>37</v>
      </c>
      <c r="F140" s="49" t="s">
        <v>2</v>
      </c>
      <c r="G140" s="49" t="s">
        <v>32</v>
      </c>
      <c r="H140" s="49"/>
      <c r="I140" s="80" t="s">
        <v>2135</v>
      </c>
      <c r="J140" s="49" t="s">
        <v>118</v>
      </c>
      <c r="K140" s="48" t="s">
        <v>34</v>
      </c>
      <c r="L140" s="50"/>
      <c r="M140" s="51"/>
      <c r="N140" s="47"/>
      <c r="O140" s="47"/>
      <c r="P140" s="80"/>
      <c r="Q140" s="80"/>
      <c r="R140" s="80"/>
    </row>
    <row r="141" spans="1:18" s="52" customFormat="1" ht="12" hidden="1" customHeight="1" x14ac:dyDescent="0.2">
      <c r="A141" s="48">
        <v>144</v>
      </c>
      <c r="B141" s="49" t="s">
        <v>2047</v>
      </c>
      <c r="C141" s="49" t="s">
        <v>40</v>
      </c>
      <c r="D141" s="49" t="s">
        <v>41</v>
      </c>
      <c r="E141" s="49" t="s">
        <v>2</v>
      </c>
      <c r="F141" s="49" t="s">
        <v>2</v>
      </c>
      <c r="G141" s="49" t="s">
        <v>42</v>
      </c>
      <c r="H141" s="49"/>
      <c r="I141" s="80" t="s">
        <v>2139</v>
      </c>
      <c r="J141" s="49" t="s">
        <v>234</v>
      </c>
      <c r="K141" s="48" t="s">
        <v>34</v>
      </c>
      <c r="L141" s="50"/>
      <c r="M141" s="51"/>
      <c r="N141" s="47"/>
      <c r="O141" s="47"/>
      <c r="P141" s="80"/>
      <c r="Q141" s="80"/>
      <c r="R141" s="80"/>
    </row>
    <row r="142" spans="1:18" s="52" customFormat="1" ht="12" hidden="1" customHeight="1" x14ac:dyDescent="0.2">
      <c r="A142" s="48">
        <v>145</v>
      </c>
      <c r="B142" s="49" t="s">
        <v>2048</v>
      </c>
      <c r="C142" s="49" t="s">
        <v>45</v>
      </c>
      <c r="D142" s="49" t="s">
        <v>2</v>
      </c>
      <c r="E142" s="49" t="s">
        <v>2049</v>
      </c>
      <c r="F142" s="49" t="s">
        <v>2</v>
      </c>
      <c r="G142" s="49" t="s">
        <v>42</v>
      </c>
      <c r="H142" s="49"/>
      <c r="I142" s="80" t="s">
        <v>2139</v>
      </c>
      <c r="J142" s="49" t="s">
        <v>43</v>
      </c>
      <c r="K142" s="48" t="s">
        <v>24</v>
      </c>
      <c r="L142" s="50"/>
      <c r="M142" s="51"/>
      <c r="N142" s="47"/>
      <c r="O142" s="47"/>
      <c r="P142" s="80"/>
      <c r="Q142" s="80"/>
      <c r="R142" s="80"/>
    </row>
    <row r="143" spans="1:18" s="52" customFormat="1" ht="12" hidden="1" customHeight="1" x14ac:dyDescent="0.2">
      <c r="A143" s="48">
        <v>146</v>
      </c>
      <c r="B143" s="49" t="s">
        <v>2050</v>
      </c>
      <c r="C143" s="49" t="s">
        <v>140</v>
      </c>
      <c r="D143" s="49" t="s">
        <v>2</v>
      </c>
      <c r="E143" s="49" t="s">
        <v>2051</v>
      </c>
      <c r="F143" s="49" t="s">
        <v>2</v>
      </c>
      <c r="G143" s="49" t="s">
        <v>2052</v>
      </c>
      <c r="H143" s="49"/>
      <c r="I143" s="80" t="s">
        <v>2053</v>
      </c>
      <c r="J143" s="49" t="s">
        <v>73</v>
      </c>
      <c r="K143" s="48" t="s">
        <v>34</v>
      </c>
      <c r="L143" s="50"/>
      <c r="M143" s="51"/>
      <c r="N143" s="47"/>
      <c r="O143" s="47"/>
      <c r="P143" s="80"/>
      <c r="Q143" s="80"/>
      <c r="R143" s="80"/>
    </row>
    <row r="144" spans="1:18" s="52" customFormat="1" ht="12" hidden="1" customHeight="1" x14ac:dyDescent="0.2">
      <c r="A144" s="48">
        <v>147</v>
      </c>
      <c r="B144" s="49" t="s">
        <v>2054</v>
      </c>
      <c r="C144" s="49" t="s">
        <v>30</v>
      </c>
      <c r="D144" s="49" t="s">
        <v>2</v>
      </c>
      <c r="E144" s="49" t="s">
        <v>31</v>
      </c>
      <c r="F144" s="49" t="s">
        <v>2</v>
      </c>
      <c r="G144" s="49" t="s">
        <v>32</v>
      </c>
      <c r="H144" s="49"/>
      <c r="I144" s="80" t="s">
        <v>860</v>
      </c>
      <c r="J144" s="49" t="s">
        <v>73</v>
      </c>
      <c r="K144" s="48" t="s">
        <v>24</v>
      </c>
      <c r="L144" s="50"/>
      <c r="M144" s="51"/>
      <c r="N144" s="47"/>
      <c r="O144" s="47"/>
      <c r="P144" s="80"/>
      <c r="Q144" s="80"/>
      <c r="R144" s="80"/>
    </row>
    <row r="145" spans="1:18" s="52" customFormat="1" ht="12" hidden="1" customHeight="1" x14ac:dyDescent="0.2">
      <c r="A145" s="48">
        <v>148</v>
      </c>
      <c r="B145" s="49" t="s">
        <v>2055</v>
      </c>
      <c r="C145" s="49" t="s">
        <v>45</v>
      </c>
      <c r="D145" s="49" t="s">
        <v>41</v>
      </c>
      <c r="E145" s="49" t="s">
        <v>2056</v>
      </c>
      <c r="F145" s="49" t="s">
        <v>2</v>
      </c>
      <c r="G145" s="49" t="s">
        <v>275</v>
      </c>
      <c r="H145" s="49"/>
      <c r="I145" s="80" t="s">
        <v>2143</v>
      </c>
      <c r="J145" s="49" t="s">
        <v>73</v>
      </c>
      <c r="K145" s="48" t="s">
        <v>34</v>
      </c>
      <c r="L145" s="50"/>
      <c r="M145" s="51"/>
      <c r="N145" s="47"/>
      <c r="O145" s="47"/>
      <c r="P145" s="80"/>
      <c r="Q145" s="80"/>
      <c r="R145" s="80"/>
    </row>
    <row r="146" spans="1:18" s="52" customFormat="1" ht="12" hidden="1" customHeight="1" x14ac:dyDescent="0.2">
      <c r="A146" s="48">
        <v>149</v>
      </c>
      <c r="B146" s="49" t="s">
        <v>2057</v>
      </c>
      <c r="C146" s="49" t="s">
        <v>40</v>
      </c>
      <c r="D146" s="49" t="s">
        <v>41</v>
      </c>
      <c r="E146" s="49" t="s">
        <v>2</v>
      </c>
      <c r="F146" s="49" t="s">
        <v>2</v>
      </c>
      <c r="G146" s="49" t="s">
        <v>42</v>
      </c>
      <c r="H146" s="49"/>
      <c r="I146" s="80" t="s">
        <v>2139</v>
      </c>
      <c r="J146" s="49" t="s">
        <v>1019</v>
      </c>
      <c r="K146" s="48" t="s">
        <v>59</v>
      </c>
      <c r="L146" s="50"/>
      <c r="M146" s="51"/>
      <c r="N146" s="47"/>
      <c r="O146" s="47"/>
      <c r="P146" s="80"/>
      <c r="Q146" s="80"/>
      <c r="R146" s="80"/>
    </row>
    <row r="147" spans="1:18" s="52" customFormat="1" ht="24.75" hidden="1" customHeight="1" x14ac:dyDescent="0.2">
      <c r="A147" s="48">
        <v>150</v>
      </c>
      <c r="B147" s="49" t="s">
        <v>2058</v>
      </c>
      <c r="C147" s="54" t="s">
        <v>2059</v>
      </c>
      <c r="D147" s="49" t="s">
        <v>2</v>
      </c>
      <c r="E147" s="49" t="s">
        <v>2</v>
      </c>
      <c r="F147" s="49" t="s">
        <v>2</v>
      </c>
      <c r="G147" s="49" t="s">
        <v>2</v>
      </c>
      <c r="H147" s="49"/>
      <c r="I147" s="80" t="s">
        <v>2139</v>
      </c>
      <c r="J147" s="49" t="s">
        <v>73</v>
      </c>
      <c r="K147" s="48" t="s">
        <v>59</v>
      </c>
      <c r="L147" s="50"/>
      <c r="M147" s="51"/>
      <c r="N147" s="47"/>
      <c r="O147" s="47"/>
      <c r="P147" s="80"/>
      <c r="Q147" s="80"/>
      <c r="R147" s="80"/>
    </row>
    <row r="148" spans="1:18" s="52" customFormat="1" ht="12" hidden="1" customHeight="1" x14ac:dyDescent="0.2">
      <c r="A148" s="48">
        <v>152</v>
      </c>
      <c r="B148" s="49" t="s">
        <v>2060</v>
      </c>
      <c r="C148" s="49" t="s">
        <v>45</v>
      </c>
      <c r="D148" s="49" t="s">
        <v>2</v>
      </c>
      <c r="E148" s="49" t="s">
        <v>2061</v>
      </c>
      <c r="F148" s="49" t="s">
        <v>2</v>
      </c>
      <c r="G148" s="49" t="s">
        <v>42</v>
      </c>
      <c r="H148" s="49"/>
      <c r="I148" s="80" t="s">
        <v>2139</v>
      </c>
      <c r="J148" s="49" t="s">
        <v>262</v>
      </c>
      <c r="K148" s="48" t="s">
        <v>34</v>
      </c>
      <c r="L148" s="50"/>
      <c r="M148" s="51"/>
      <c r="N148" s="47"/>
      <c r="O148" s="47"/>
      <c r="P148" s="80"/>
      <c r="Q148" s="80"/>
      <c r="R148" s="80"/>
    </row>
    <row r="149" spans="1:18" s="52" customFormat="1" ht="12" hidden="1" customHeight="1" x14ac:dyDescent="0.2">
      <c r="A149" s="48">
        <v>153</v>
      </c>
      <c r="B149" s="49" t="s">
        <v>2062</v>
      </c>
      <c r="C149" s="49" t="s">
        <v>45</v>
      </c>
      <c r="D149" s="49" t="s">
        <v>2</v>
      </c>
      <c r="E149" s="49" t="s">
        <v>260</v>
      </c>
      <c r="F149" s="49" t="s">
        <v>2</v>
      </c>
      <c r="G149" s="49" t="s">
        <v>42</v>
      </c>
      <c r="H149" s="49"/>
      <c r="I149" s="80" t="s">
        <v>2139</v>
      </c>
      <c r="J149" s="49" t="s">
        <v>262</v>
      </c>
      <c r="K149" s="48" t="s">
        <v>24</v>
      </c>
      <c r="L149" s="50"/>
      <c r="M149" s="51"/>
      <c r="N149" s="47"/>
      <c r="O149" s="47"/>
      <c r="P149" s="80"/>
      <c r="Q149" s="80"/>
      <c r="R149" s="80"/>
    </row>
    <row r="150" spans="1:18" s="52" customFormat="1" ht="12" hidden="1" customHeight="1" x14ac:dyDescent="0.2">
      <c r="A150" s="48">
        <v>154</v>
      </c>
      <c r="B150" s="49" t="s">
        <v>2063</v>
      </c>
      <c r="C150" s="49" t="s">
        <v>45</v>
      </c>
      <c r="D150" s="49" t="s">
        <v>2</v>
      </c>
      <c r="E150" s="49" t="s">
        <v>260</v>
      </c>
      <c r="F150" s="49" t="s">
        <v>2</v>
      </c>
      <c r="G150" s="49" t="s">
        <v>42</v>
      </c>
      <c r="H150" s="49"/>
      <c r="I150" s="80" t="s">
        <v>2139</v>
      </c>
      <c r="J150" s="49" t="s">
        <v>262</v>
      </c>
      <c r="K150" s="48" t="s">
        <v>24</v>
      </c>
      <c r="L150" s="50"/>
      <c r="M150" s="51"/>
      <c r="N150" s="47"/>
      <c r="O150" s="47"/>
      <c r="P150" s="80"/>
      <c r="Q150" s="80"/>
      <c r="R150" s="80"/>
    </row>
    <row r="151" spans="1:18" s="52" customFormat="1" ht="12" hidden="1" customHeight="1" x14ac:dyDescent="0.2">
      <c r="A151" s="48">
        <v>155</v>
      </c>
      <c r="B151" s="49" t="s">
        <v>2064</v>
      </c>
      <c r="C151" s="49" t="s">
        <v>36</v>
      </c>
      <c r="D151" s="49" t="s">
        <v>2</v>
      </c>
      <c r="E151" s="49" t="s">
        <v>37</v>
      </c>
      <c r="F151" s="49" t="s">
        <v>2</v>
      </c>
      <c r="G151" s="49" t="s">
        <v>32</v>
      </c>
      <c r="H151" s="49"/>
      <c r="I151" s="80" t="s">
        <v>2135</v>
      </c>
      <c r="J151" s="49" t="s">
        <v>262</v>
      </c>
      <c r="K151" s="48" t="s">
        <v>24</v>
      </c>
      <c r="L151" s="50"/>
      <c r="M151" s="51"/>
      <c r="N151" s="47"/>
      <c r="O151" s="47"/>
      <c r="P151" s="80"/>
      <c r="Q151" s="80"/>
      <c r="R151" s="80"/>
    </row>
    <row r="152" spans="1:18" s="52" customFormat="1" ht="12" hidden="1" customHeight="1" x14ac:dyDescent="0.2">
      <c r="A152" s="48">
        <v>156</v>
      </c>
      <c r="B152" s="49" t="s">
        <v>2065</v>
      </c>
      <c r="C152" s="49" t="s">
        <v>36</v>
      </c>
      <c r="D152" s="49" t="s">
        <v>180</v>
      </c>
      <c r="E152" s="49" t="s">
        <v>2066</v>
      </c>
      <c r="F152" s="49" t="s">
        <v>2</v>
      </c>
      <c r="G152" s="49" t="s">
        <v>155</v>
      </c>
      <c r="H152" s="49"/>
      <c r="I152" s="80" t="s">
        <v>2136</v>
      </c>
      <c r="J152" s="49" t="s">
        <v>262</v>
      </c>
      <c r="K152" s="48" t="s">
        <v>34</v>
      </c>
      <c r="L152" s="50"/>
      <c r="M152" s="51"/>
      <c r="N152" s="47"/>
      <c r="O152" s="47"/>
      <c r="P152" s="80"/>
      <c r="Q152" s="80"/>
      <c r="R152" s="80"/>
    </row>
    <row r="153" spans="1:18" s="52" customFormat="1" ht="12" hidden="1" customHeight="1" x14ac:dyDescent="0.2">
      <c r="A153" s="48">
        <v>157</v>
      </c>
      <c r="B153" s="49" t="s">
        <v>2067</v>
      </c>
      <c r="C153" s="49" t="s">
        <v>40</v>
      </c>
      <c r="D153" s="49" t="s">
        <v>41</v>
      </c>
      <c r="E153" s="49" t="s">
        <v>2</v>
      </c>
      <c r="F153" s="49" t="s">
        <v>2</v>
      </c>
      <c r="G153" s="49" t="s">
        <v>42</v>
      </c>
      <c r="H153" s="49"/>
      <c r="I153" s="80" t="s">
        <v>2139</v>
      </c>
      <c r="J153" s="49" t="s">
        <v>262</v>
      </c>
      <c r="K153" s="48" t="s">
        <v>34</v>
      </c>
      <c r="L153" s="50"/>
      <c r="M153" s="51"/>
      <c r="N153" s="47"/>
      <c r="O153" s="47"/>
      <c r="P153" s="80"/>
      <c r="Q153" s="80"/>
      <c r="R153" s="80"/>
    </row>
    <row r="154" spans="1:18" s="52" customFormat="1" ht="12" hidden="1" customHeight="1" x14ac:dyDescent="0.2">
      <c r="A154" s="48">
        <v>158</v>
      </c>
      <c r="B154" s="49" t="s">
        <v>2068</v>
      </c>
      <c r="C154" s="49" t="s">
        <v>40</v>
      </c>
      <c r="D154" s="49" t="s">
        <v>41</v>
      </c>
      <c r="E154" s="49" t="s">
        <v>2</v>
      </c>
      <c r="F154" s="49" t="s">
        <v>2</v>
      </c>
      <c r="G154" s="49" t="s">
        <v>42</v>
      </c>
      <c r="H154" s="49"/>
      <c r="I154" s="80" t="s">
        <v>2139</v>
      </c>
      <c r="J154" s="49" t="s">
        <v>262</v>
      </c>
      <c r="K154" s="48" t="s">
        <v>34</v>
      </c>
      <c r="L154" s="50"/>
      <c r="M154" s="51"/>
      <c r="N154" s="47"/>
      <c r="O154" s="47"/>
      <c r="P154" s="80"/>
      <c r="Q154" s="80"/>
      <c r="R154" s="80"/>
    </row>
    <row r="155" spans="1:18" s="52" customFormat="1" ht="12" hidden="1" customHeight="1" x14ac:dyDescent="0.2">
      <c r="A155" s="48">
        <v>159</v>
      </c>
      <c r="B155" s="49" t="s">
        <v>2069</v>
      </c>
      <c r="C155" s="49" t="s">
        <v>45</v>
      </c>
      <c r="D155" s="49" t="s">
        <v>2</v>
      </c>
      <c r="E155" s="49" t="s">
        <v>2070</v>
      </c>
      <c r="F155" s="49" t="s">
        <v>2</v>
      </c>
      <c r="G155" s="49" t="s">
        <v>32</v>
      </c>
      <c r="H155" s="49"/>
      <c r="I155" s="80" t="s">
        <v>2135</v>
      </c>
      <c r="J155" s="49" t="s">
        <v>262</v>
      </c>
      <c r="K155" s="48" t="s">
        <v>34</v>
      </c>
      <c r="L155" s="50"/>
      <c r="M155" s="51"/>
      <c r="N155" s="47"/>
      <c r="O155" s="47"/>
      <c r="P155" s="80"/>
      <c r="Q155" s="80"/>
      <c r="R155" s="80"/>
    </row>
    <row r="156" spans="1:18" s="52" customFormat="1" ht="12" hidden="1" customHeight="1" x14ac:dyDescent="0.2">
      <c r="A156" s="48">
        <v>160</v>
      </c>
      <c r="B156" s="49" t="s">
        <v>2071</v>
      </c>
      <c r="C156" s="49" t="s">
        <v>26</v>
      </c>
      <c r="D156" s="49" t="s">
        <v>2</v>
      </c>
      <c r="E156" s="49" t="s">
        <v>2</v>
      </c>
      <c r="F156" s="49" t="s">
        <v>2</v>
      </c>
      <c r="G156" s="49" t="s">
        <v>42</v>
      </c>
      <c r="H156" s="49"/>
      <c r="I156" s="80" t="s">
        <v>2139</v>
      </c>
      <c r="J156" s="49" t="s">
        <v>262</v>
      </c>
      <c r="K156" s="48" t="s">
        <v>24</v>
      </c>
      <c r="L156" s="50"/>
      <c r="M156" s="51"/>
      <c r="N156" s="47"/>
      <c r="O156" s="47"/>
      <c r="P156" s="80"/>
      <c r="Q156" s="80"/>
      <c r="R156" s="80"/>
    </row>
    <row r="157" spans="1:18" s="52" customFormat="1" ht="12" hidden="1" customHeight="1" x14ac:dyDescent="0.2">
      <c r="A157" s="48">
        <v>161</v>
      </c>
      <c r="B157" s="49" t="s">
        <v>2072</v>
      </c>
      <c r="C157" s="49" t="s">
        <v>492</v>
      </c>
      <c r="D157" s="49" t="s">
        <v>506</v>
      </c>
      <c r="E157" s="49" t="s">
        <v>2</v>
      </c>
      <c r="F157" s="49" t="s">
        <v>539</v>
      </c>
      <c r="G157" s="49" t="s">
        <v>32</v>
      </c>
      <c r="H157" s="49" t="s">
        <v>2073</v>
      </c>
      <c r="I157" s="80" t="s">
        <v>2135</v>
      </c>
      <c r="J157" s="49" t="s">
        <v>262</v>
      </c>
      <c r="K157" s="48" t="s">
        <v>34</v>
      </c>
      <c r="L157" s="50"/>
      <c r="M157" s="51"/>
      <c r="N157" s="47"/>
      <c r="O157" s="47"/>
      <c r="P157" s="80"/>
      <c r="Q157" s="80"/>
      <c r="R157" s="80"/>
    </row>
    <row r="158" spans="1:18" s="52" customFormat="1" ht="12" hidden="1" customHeight="1" x14ac:dyDescent="0.2">
      <c r="A158" s="48">
        <v>162</v>
      </c>
      <c r="B158" s="49" t="s">
        <v>2074</v>
      </c>
      <c r="C158" s="49" t="s">
        <v>71</v>
      </c>
      <c r="D158" s="49"/>
      <c r="E158" s="49" t="s">
        <v>277</v>
      </c>
      <c r="F158" s="49"/>
      <c r="G158" s="49" t="s">
        <v>97</v>
      </c>
      <c r="H158" s="49"/>
      <c r="I158" s="80" t="s">
        <v>2136</v>
      </c>
      <c r="J158" s="49" t="s">
        <v>262</v>
      </c>
      <c r="K158" s="48" t="s">
        <v>34</v>
      </c>
      <c r="L158" s="50"/>
      <c r="M158" s="51"/>
      <c r="N158" s="47"/>
      <c r="O158" s="47"/>
      <c r="P158" s="80"/>
      <c r="Q158" s="80"/>
      <c r="R158" s="80"/>
    </row>
    <row r="159" spans="1:18" s="52" customFormat="1" ht="12" hidden="1" customHeight="1" x14ac:dyDescent="0.2">
      <c r="A159" s="48">
        <v>163</v>
      </c>
      <c r="B159" s="49" t="s">
        <v>2075</v>
      </c>
      <c r="C159" s="49" t="s">
        <v>40</v>
      </c>
      <c r="D159" s="49" t="s">
        <v>41</v>
      </c>
      <c r="E159" s="49" t="s">
        <v>2</v>
      </c>
      <c r="F159" s="49" t="s">
        <v>2</v>
      </c>
      <c r="G159" s="49" t="s">
        <v>42</v>
      </c>
      <c r="H159" s="49"/>
      <c r="I159" s="80" t="s">
        <v>2139</v>
      </c>
      <c r="J159" s="49" t="s">
        <v>266</v>
      </c>
      <c r="K159" s="48" t="s">
        <v>24</v>
      </c>
      <c r="L159" s="50"/>
      <c r="M159" s="51"/>
      <c r="N159" s="47"/>
      <c r="O159" s="47"/>
      <c r="P159" s="80"/>
      <c r="Q159" s="80"/>
      <c r="R159" s="80"/>
    </row>
    <row r="160" spans="1:18" s="52" customFormat="1" ht="12" hidden="1" customHeight="1" x14ac:dyDescent="0.2">
      <c r="A160" s="48">
        <v>164</v>
      </c>
      <c r="B160" s="49" t="s">
        <v>2076</v>
      </c>
      <c r="C160" s="49" t="s">
        <v>45</v>
      </c>
      <c r="D160" s="49" t="s">
        <v>2</v>
      </c>
      <c r="E160" s="49" t="s">
        <v>2</v>
      </c>
      <c r="F160" s="49" t="s">
        <v>2</v>
      </c>
      <c r="G160" s="49" t="s">
        <v>42</v>
      </c>
      <c r="H160" s="49"/>
      <c r="I160" s="80" t="s">
        <v>2139</v>
      </c>
      <c r="J160" s="49" t="s">
        <v>266</v>
      </c>
      <c r="K160" s="48" t="s">
        <v>24</v>
      </c>
      <c r="L160" s="50"/>
      <c r="M160" s="51"/>
      <c r="N160" s="47"/>
      <c r="O160" s="47"/>
      <c r="P160" s="80"/>
      <c r="Q160" s="80"/>
      <c r="R160" s="80"/>
    </row>
    <row r="161" spans="1:19" s="52" customFormat="1" ht="12" hidden="1" customHeight="1" x14ac:dyDescent="0.2">
      <c r="A161" s="48">
        <v>165</v>
      </c>
      <c r="B161" s="49" t="s">
        <v>2077</v>
      </c>
      <c r="C161" s="49" t="s">
        <v>45</v>
      </c>
      <c r="D161" s="49" t="s">
        <v>2</v>
      </c>
      <c r="E161" s="49" t="s">
        <v>2</v>
      </c>
      <c r="F161" s="49" t="s">
        <v>2</v>
      </c>
      <c r="G161" s="49" t="s">
        <v>42</v>
      </c>
      <c r="H161" s="49"/>
      <c r="I161" s="80" t="s">
        <v>2139</v>
      </c>
      <c r="J161" s="49" t="s">
        <v>23</v>
      </c>
      <c r="K161" s="48" t="s">
        <v>24</v>
      </c>
      <c r="L161" s="50"/>
      <c r="M161" s="51"/>
      <c r="N161" s="47"/>
      <c r="O161" s="47"/>
      <c r="P161" s="80"/>
      <c r="Q161" s="80"/>
      <c r="R161" s="80"/>
    </row>
    <row r="162" spans="1:19" s="52" customFormat="1" ht="12" hidden="1" customHeight="1" x14ac:dyDescent="0.2">
      <c r="A162" s="48">
        <v>166</v>
      </c>
      <c r="B162" s="49" t="s">
        <v>2078</v>
      </c>
      <c r="C162" s="49" t="s">
        <v>40</v>
      </c>
      <c r="D162" s="49" t="s">
        <v>2</v>
      </c>
      <c r="E162" s="49" t="s">
        <v>2</v>
      </c>
      <c r="F162" s="49" t="s">
        <v>2</v>
      </c>
      <c r="G162" s="49" t="s">
        <v>42</v>
      </c>
      <c r="H162" s="49"/>
      <c r="I162" s="80" t="s">
        <v>2139</v>
      </c>
      <c r="J162" s="49" t="s">
        <v>2079</v>
      </c>
      <c r="K162" s="48" t="s">
        <v>34</v>
      </c>
      <c r="L162" s="50"/>
      <c r="M162" s="51"/>
      <c r="N162" s="47"/>
      <c r="O162" s="47"/>
      <c r="P162" s="80"/>
      <c r="Q162" s="80"/>
      <c r="R162" s="80"/>
    </row>
    <row r="163" spans="1:19" s="52" customFormat="1" ht="12" hidden="1" customHeight="1" x14ac:dyDescent="0.2">
      <c r="A163" s="48">
        <v>167</v>
      </c>
      <c r="B163" s="49" t="s">
        <v>2080</v>
      </c>
      <c r="C163" s="49" t="s">
        <v>40</v>
      </c>
      <c r="D163" s="49" t="s">
        <v>2</v>
      </c>
      <c r="E163" s="49" t="s">
        <v>2</v>
      </c>
      <c r="F163" s="49" t="s">
        <v>2</v>
      </c>
      <c r="G163" s="49" t="s">
        <v>42</v>
      </c>
      <c r="H163" s="49"/>
      <c r="I163" s="80" t="s">
        <v>2139</v>
      </c>
      <c r="J163" s="226" t="s">
        <v>266</v>
      </c>
      <c r="K163" s="48" t="s">
        <v>34</v>
      </c>
      <c r="L163" s="50"/>
      <c r="M163" s="51"/>
      <c r="N163" s="47"/>
      <c r="O163" s="47"/>
      <c r="P163" s="80"/>
      <c r="Q163" s="80"/>
      <c r="R163" s="80"/>
    </row>
    <row r="164" spans="1:19" s="52" customFormat="1" ht="12" hidden="1" customHeight="1" x14ac:dyDescent="0.2">
      <c r="A164" s="48">
        <v>168</v>
      </c>
      <c r="B164" s="49" t="s">
        <v>2081</v>
      </c>
      <c r="C164" s="49" t="s">
        <v>45</v>
      </c>
      <c r="D164" s="49"/>
      <c r="E164" s="49" t="s">
        <v>2082</v>
      </c>
      <c r="F164" s="49"/>
      <c r="G164" s="49" t="s">
        <v>2083</v>
      </c>
      <c r="H164" s="49"/>
      <c r="I164" s="80" t="s">
        <v>2145</v>
      </c>
      <c r="J164" s="226" t="s">
        <v>43</v>
      </c>
      <c r="K164" s="48" t="s">
        <v>24</v>
      </c>
      <c r="L164" s="50"/>
      <c r="M164" s="51"/>
      <c r="N164" s="47"/>
      <c r="O164" s="47"/>
      <c r="P164" s="80"/>
      <c r="Q164" s="80"/>
      <c r="R164" s="80"/>
    </row>
    <row r="165" spans="1:19" s="52" customFormat="1" ht="12" hidden="1" customHeight="1" x14ac:dyDescent="0.2">
      <c r="A165" s="48">
        <v>169</v>
      </c>
      <c r="B165" s="49" t="s">
        <v>2084</v>
      </c>
      <c r="C165" s="49" t="s">
        <v>30</v>
      </c>
      <c r="D165" s="49" t="s">
        <v>2</v>
      </c>
      <c r="E165" s="49" t="s">
        <v>31</v>
      </c>
      <c r="F165" s="49" t="s">
        <v>2</v>
      </c>
      <c r="G165" s="49" t="s">
        <v>32</v>
      </c>
      <c r="H165" s="49"/>
      <c r="I165" s="80" t="s">
        <v>2135</v>
      </c>
      <c r="J165" s="226" t="s">
        <v>1860</v>
      </c>
      <c r="K165" s="48" t="s">
        <v>59</v>
      </c>
      <c r="L165" s="50"/>
      <c r="M165" s="51"/>
      <c r="N165" s="47"/>
      <c r="O165" s="47"/>
      <c r="P165" s="80"/>
      <c r="Q165" s="80"/>
      <c r="R165" s="80"/>
      <c r="S165" s="230"/>
    </row>
    <row r="166" spans="1:19" s="52" customFormat="1" ht="12" hidden="1" x14ac:dyDescent="0.2">
      <c r="A166" s="48">
        <v>170</v>
      </c>
      <c r="B166" s="49" t="s">
        <v>2085</v>
      </c>
      <c r="C166" s="49" t="s">
        <v>40</v>
      </c>
      <c r="D166" s="49" t="s">
        <v>41</v>
      </c>
      <c r="E166" s="49" t="s">
        <v>2</v>
      </c>
      <c r="F166" s="49" t="s">
        <v>2</v>
      </c>
      <c r="G166" s="49" t="s">
        <v>42</v>
      </c>
      <c r="H166" s="49"/>
      <c r="I166" s="80" t="s">
        <v>2139</v>
      </c>
      <c r="J166" s="227" t="s">
        <v>2402</v>
      </c>
      <c r="K166" s="48" t="s">
        <v>24</v>
      </c>
      <c r="L166" s="50"/>
      <c r="M166" s="51"/>
      <c r="N166" s="47"/>
      <c r="O166" s="47"/>
      <c r="P166" s="80"/>
      <c r="Q166" s="80"/>
      <c r="R166" s="80"/>
      <c r="S166" s="230"/>
    </row>
    <row r="167" spans="1:19" s="52" customFormat="1" ht="12" hidden="1" customHeight="1" x14ac:dyDescent="0.2">
      <c r="A167" s="48">
        <v>171</v>
      </c>
      <c r="B167" s="49" t="s">
        <v>2086</v>
      </c>
      <c r="C167" s="49" t="s">
        <v>26</v>
      </c>
      <c r="D167" s="49" t="s">
        <v>2</v>
      </c>
      <c r="E167" s="49" t="s">
        <v>2</v>
      </c>
      <c r="F167" s="49" t="s">
        <v>2</v>
      </c>
      <c r="G167" s="49" t="s">
        <v>42</v>
      </c>
      <c r="H167" s="49"/>
      <c r="I167" s="80" t="s">
        <v>2139</v>
      </c>
      <c r="J167" s="226" t="s">
        <v>103</v>
      </c>
      <c r="K167" s="48" t="s">
        <v>34</v>
      </c>
      <c r="L167" s="50"/>
      <c r="M167" s="51"/>
      <c r="N167" s="47"/>
      <c r="O167" s="47"/>
      <c r="P167" s="80"/>
      <c r="Q167" s="80"/>
      <c r="R167" s="80"/>
      <c r="S167" s="230"/>
    </row>
    <row r="168" spans="1:19" s="52" customFormat="1" ht="12" hidden="1" customHeight="1" x14ac:dyDescent="0.2">
      <c r="A168" s="48">
        <v>172</v>
      </c>
      <c r="B168" s="49" t="s">
        <v>2087</v>
      </c>
      <c r="C168" s="49" t="s">
        <v>36</v>
      </c>
      <c r="D168" s="49" t="s">
        <v>180</v>
      </c>
      <c r="E168" s="49" t="s">
        <v>2066</v>
      </c>
      <c r="F168" s="49" t="s">
        <v>2</v>
      </c>
      <c r="G168" s="49" t="s">
        <v>149</v>
      </c>
      <c r="H168" s="49"/>
      <c r="I168" s="80" t="s">
        <v>2137</v>
      </c>
      <c r="J168" s="226" t="s">
        <v>2402</v>
      </c>
      <c r="K168" s="48" t="s">
        <v>59</v>
      </c>
      <c r="L168" s="50"/>
      <c r="M168" s="51"/>
      <c r="N168" s="47"/>
      <c r="O168" s="47"/>
      <c r="P168" s="80"/>
      <c r="Q168" s="80"/>
      <c r="R168" s="80"/>
      <c r="S168" s="231"/>
    </row>
    <row r="169" spans="1:19" s="52" customFormat="1" ht="12" hidden="1" customHeight="1" x14ac:dyDescent="0.2">
      <c r="A169" s="48">
        <v>173</v>
      </c>
      <c r="B169" s="49" t="s">
        <v>2088</v>
      </c>
      <c r="C169" s="49" t="s">
        <v>157</v>
      </c>
      <c r="D169" s="49" t="s">
        <v>2</v>
      </c>
      <c r="E169" s="49" t="s">
        <v>277</v>
      </c>
      <c r="F169" s="49" t="s">
        <v>2</v>
      </c>
      <c r="G169" s="49" t="s">
        <v>42</v>
      </c>
      <c r="H169" s="49"/>
      <c r="I169" s="80" t="s">
        <v>2139</v>
      </c>
      <c r="J169" s="226" t="s">
        <v>43</v>
      </c>
      <c r="K169" s="48" t="s">
        <v>34</v>
      </c>
      <c r="L169" s="50"/>
      <c r="M169" s="51"/>
      <c r="N169" s="47"/>
      <c r="O169" s="47"/>
      <c r="P169" s="80"/>
      <c r="Q169" s="80"/>
      <c r="R169" s="80"/>
      <c r="S169" s="230"/>
    </row>
    <row r="170" spans="1:19" s="52" customFormat="1" ht="12" hidden="1" customHeight="1" x14ac:dyDescent="0.2">
      <c r="A170" s="48">
        <v>174</v>
      </c>
      <c r="B170" s="49" t="s">
        <v>2089</v>
      </c>
      <c r="C170" s="49" t="s">
        <v>30</v>
      </c>
      <c r="D170" s="49" t="s">
        <v>2</v>
      </c>
      <c r="E170" s="49" t="s">
        <v>31</v>
      </c>
      <c r="F170" s="49" t="s">
        <v>2</v>
      </c>
      <c r="G170" s="49" t="s">
        <v>32</v>
      </c>
      <c r="H170" s="49"/>
      <c r="I170" s="80" t="s">
        <v>2135</v>
      </c>
      <c r="J170" s="227" t="s">
        <v>1855</v>
      </c>
      <c r="K170" s="48" t="s">
        <v>24</v>
      </c>
      <c r="L170" s="50"/>
      <c r="M170" s="51"/>
      <c r="N170" s="47"/>
      <c r="O170" s="47"/>
      <c r="P170" s="80"/>
      <c r="Q170" s="80"/>
      <c r="R170" s="80"/>
      <c r="S170" s="230"/>
    </row>
    <row r="171" spans="1:19" s="52" customFormat="1" ht="12" hidden="1" customHeight="1" x14ac:dyDescent="0.2">
      <c r="A171" s="48">
        <v>175</v>
      </c>
      <c r="B171" s="49" t="s">
        <v>2090</v>
      </c>
      <c r="C171" s="49" t="s">
        <v>157</v>
      </c>
      <c r="D171" s="49" t="s">
        <v>2</v>
      </c>
      <c r="E171" s="49" t="s">
        <v>2091</v>
      </c>
      <c r="F171" s="49" t="s">
        <v>2</v>
      </c>
      <c r="G171" s="49" t="s">
        <v>42</v>
      </c>
      <c r="H171" s="49"/>
      <c r="I171" s="80" t="s">
        <v>2139</v>
      </c>
      <c r="J171" s="226" t="s">
        <v>1860</v>
      </c>
      <c r="K171" s="48" t="s">
        <v>34</v>
      </c>
      <c r="L171" s="50"/>
      <c r="M171" s="51"/>
      <c r="N171" s="47"/>
      <c r="O171" s="47"/>
      <c r="P171" s="80"/>
      <c r="Q171" s="80"/>
      <c r="R171" s="80"/>
      <c r="S171" s="230"/>
    </row>
    <row r="172" spans="1:19" s="52" customFormat="1" ht="12" hidden="1" customHeight="1" x14ac:dyDescent="0.2">
      <c r="A172" s="48">
        <v>176</v>
      </c>
      <c r="B172" s="49" t="s">
        <v>2092</v>
      </c>
      <c r="C172" s="49" t="s">
        <v>140</v>
      </c>
      <c r="D172" s="49" t="s">
        <v>2</v>
      </c>
      <c r="E172" s="49" t="s">
        <v>2093</v>
      </c>
      <c r="F172" s="49" t="s">
        <v>2</v>
      </c>
      <c r="G172" s="49" t="s">
        <v>42</v>
      </c>
      <c r="H172" s="49"/>
      <c r="I172" s="80" t="s">
        <v>2139</v>
      </c>
      <c r="J172" s="226" t="s">
        <v>2252</v>
      </c>
      <c r="K172" s="48" t="s">
        <v>24</v>
      </c>
      <c r="L172" s="50"/>
      <c r="M172" s="51"/>
      <c r="N172" s="47"/>
      <c r="O172" s="47"/>
      <c r="P172" s="80"/>
      <c r="Q172" s="80"/>
      <c r="R172" s="80"/>
      <c r="S172" s="230"/>
    </row>
    <row r="173" spans="1:19" s="52" customFormat="1" ht="12" hidden="1" customHeight="1" x14ac:dyDescent="0.2">
      <c r="A173" s="48">
        <v>177</v>
      </c>
      <c r="B173" s="49" t="s">
        <v>2094</v>
      </c>
      <c r="C173" s="49" t="s">
        <v>2095</v>
      </c>
      <c r="D173" s="49" t="s">
        <v>2</v>
      </c>
      <c r="E173" s="49" t="s">
        <v>2</v>
      </c>
      <c r="F173" s="49" t="s">
        <v>2</v>
      </c>
      <c r="G173" s="49" t="s">
        <v>42</v>
      </c>
      <c r="H173" s="49"/>
      <c r="I173" s="80" t="s">
        <v>2139</v>
      </c>
      <c r="J173" s="227" t="s">
        <v>1855</v>
      </c>
      <c r="K173" s="48" t="s">
        <v>34</v>
      </c>
      <c r="L173" s="50"/>
      <c r="M173" s="51"/>
      <c r="N173" s="47"/>
      <c r="O173" s="47"/>
      <c r="P173" s="80"/>
      <c r="Q173" s="80"/>
      <c r="R173" s="80"/>
      <c r="S173" s="230"/>
    </row>
    <row r="174" spans="1:19" s="52" customFormat="1" ht="12" hidden="1" customHeight="1" x14ac:dyDescent="0.2">
      <c r="A174" s="48">
        <v>178</v>
      </c>
      <c r="B174" s="49" t="s">
        <v>2096</v>
      </c>
      <c r="C174" s="49" t="s">
        <v>2097</v>
      </c>
      <c r="D174" s="49" t="s">
        <v>2</v>
      </c>
      <c r="E174" s="49" t="s">
        <v>2</v>
      </c>
      <c r="F174" s="49" t="s">
        <v>2</v>
      </c>
      <c r="G174" s="49" t="s">
        <v>1962</v>
      </c>
      <c r="H174" s="49"/>
      <c r="I174" s="80" t="s">
        <v>2139</v>
      </c>
      <c r="J174" s="227" t="s">
        <v>2014</v>
      </c>
      <c r="K174" s="48" t="s">
        <v>34</v>
      </c>
      <c r="L174" s="50"/>
      <c r="M174" s="51"/>
      <c r="N174" s="47"/>
      <c r="O174" s="47"/>
      <c r="P174" s="80"/>
      <c r="Q174" s="80"/>
      <c r="R174" s="80"/>
      <c r="S174" s="230"/>
    </row>
    <row r="175" spans="1:19" s="52" customFormat="1" ht="12" hidden="1" customHeight="1" x14ac:dyDescent="0.2">
      <c r="A175" s="48">
        <v>179</v>
      </c>
      <c r="B175" s="49" t="s">
        <v>2098</v>
      </c>
      <c r="C175" s="49" t="s">
        <v>157</v>
      </c>
      <c r="D175" s="49" t="s">
        <v>2</v>
      </c>
      <c r="E175" s="49" t="s">
        <v>2099</v>
      </c>
      <c r="F175" s="49" t="s">
        <v>2</v>
      </c>
      <c r="G175" s="49" t="s">
        <v>42</v>
      </c>
      <c r="H175" s="49"/>
      <c r="I175" s="80" t="s">
        <v>2139</v>
      </c>
      <c r="J175" s="227" t="s">
        <v>2245</v>
      </c>
      <c r="K175" s="48" t="s">
        <v>34</v>
      </c>
      <c r="L175" s="50"/>
      <c r="M175" s="51"/>
      <c r="N175" s="47"/>
      <c r="O175" s="47"/>
      <c r="P175" s="80"/>
      <c r="Q175" s="80"/>
      <c r="R175" s="80"/>
      <c r="S175" s="230"/>
    </row>
    <row r="176" spans="1:19" s="52" customFormat="1" ht="12" hidden="1" customHeight="1" x14ac:dyDescent="0.2">
      <c r="A176" s="48">
        <v>180</v>
      </c>
      <c r="B176" s="49" t="s">
        <v>2100</v>
      </c>
      <c r="C176" s="49" t="s">
        <v>157</v>
      </c>
      <c r="D176" s="49" t="s">
        <v>2</v>
      </c>
      <c r="E176" s="49" t="s">
        <v>2099</v>
      </c>
      <c r="F176" s="49" t="s">
        <v>2</v>
      </c>
      <c r="G176" s="49" t="s">
        <v>42</v>
      </c>
      <c r="H176" s="49"/>
      <c r="I176" s="80" t="s">
        <v>2139</v>
      </c>
      <c r="J176" s="226" t="s">
        <v>101</v>
      </c>
      <c r="K176" s="48" t="s">
        <v>34</v>
      </c>
      <c r="L176" s="50"/>
      <c r="M176" s="51"/>
      <c r="N176" s="47"/>
      <c r="O176" s="47"/>
      <c r="P176" s="80"/>
      <c r="Q176" s="80"/>
      <c r="R176" s="80"/>
      <c r="S176" s="230"/>
    </row>
    <row r="177" spans="1:18" s="52" customFormat="1" ht="12" hidden="1" customHeight="1" x14ac:dyDescent="0.2">
      <c r="A177" s="48">
        <v>181</v>
      </c>
      <c r="B177" s="49" t="s">
        <v>2101</v>
      </c>
      <c r="C177" s="49" t="s">
        <v>157</v>
      </c>
      <c r="D177" s="49" t="s">
        <v>2</v>
      </c>
      <c r="E177" s="49" t="s">
        <v>2099</v>
      </c>
      <c r="F177" s="49" t="s">
        <v>2</v>
      </c>
      <c r="G177" s="49" t="s">
        <v>42</v>
      </c>
      <c r="H177" s="49"/>
      <c r="I177" s="80" t="s">
        <v>2139</v>
      </c>
      <c r="J177" s="226" t="s">
        <v>139</v>
      </c>
      <c r="K177" s="48" t="s">
        <v>34</v>
      </c>
      <c r="L177" s="50"/>
      <c r="M177" s="51"/>
      <c r="N177" s="47"/>
      <c r="O177" s="47"/>
      <c r="P177" s="80"/>
      <c r="Q177" s="80"/>
      <c r="R177" s="80"/>
    </row>
    <row r="178" spans="1:18" s="52" customFormat="1" ht="12" hidden="1" customHeight="1" x14ac:dyDescent="0.2">
      <c r="A178" s="48">
        <v>182</v>
      </c>
      <c r="B178" s="49" t="s">
        <v>2102</v>
      </c>
      <c r="C178" s="49" t="s">
        <v>157</v>
      </c>
      <c r="D178" s="49" t="s">
        <v>2</v>
      </c>
      <c r="E178" s="49" t="s">
        <v>2099</v>
      </c>
      <c r="F178" s="49" t="s">
        <v>2</v>
      </c>
      <c r="G178" s="49" t="s">
        <v>42</v>
      </c>
      <c r="H178" s="49"/>
      <c r="I178" s="80" t="s">
        <v>2139</v>
      </c>
      <c r="J178" s="226" t="s">
        <v>2402</v>
      </c>
      <c r="K178" s="48" t="s">
        <v>34</v>
      </c>
      <c r="L178" s="50"/>
      <c r="M178" s="51"/>
      <c r="N178" s="47"/>
      <c r="O178" s="47"/>
      <c r="P178" s="80"/>
      <c r="Q178" s="80"/>
      <c r="R178" s="80"/>
    </row>
    <row r="179" spans="1:18" s="52" customFormat="1" ht="27" hidden="1" customHeight="1" x14ac:dyDescent="0.2">
      <c r="A179" s="48">
        <v>185</v>
      </c>
      <c r="B179" s="49" t="s">
        <v>2103</v>
      </c>
      <c r="C179" s="49" t="s">
        <v>36</v>
      </c>
      <c r="D179" s="49"/>
      <c r="E179" s="54" t="s">
        <v>2104</v>
      </c>
      <c r="F179" s="49"/>
      <c r="G179" s="49" t="s">
        <v>32</v>
      </c>
      <c r="H179" s="49"/>
      <c r="I179" s="80" t="s">
        <v>2135</v>
      </c>
      <c r="J179" s="226" t="s">
        <v>103</v>
      </c>
      <c r="K179" s="48" t="s">
        <v>24</v>
      </c>
      <c r="L179" s="50"/>
      <c r="M179" s="51"/>
      <c r="N179" s="47"/>
      <c r="O179" s="47"/>
      <c r="P179" s="80"/>
      <c r="Q179" s="80"/>
      <c r="R179" s="80"/>
    </row>
    <row r="180" spans="1:18" s="52" customFormat="1" ht="13.5" hidden="1" customHeight="1" x14ac:dyDescent="0.2">
      <c r="A180" s="48">
        <v>186</v>
      </c>
      <c r="B180" s="49" t="s">
        <v>2108</v>
      </c>
      <c r="C180" s="49" t="s">
        <v>2109</v>
      </c>
      <c r="D180" s="49" t="s">
        <v>2</v>
      </c>
      <c r="E180" s="49" t="s">
        <v>2</v>
      </c>
      <c r="F180" s="49" t="s">
        <v>2</v>
      </c>
      <c r="G180" s="49" t="s">
        <v>132</v>
      </c>
      <c r="H180" s="49" t="s">
        <v>2</v>
      </c>
      <c r="I180" s="80" t="s">
        <v>2139</v>
      </c>
      <c r="J180" s="226" t="s">
        <v>2014</v>
      </c>
      <c r="K180" s="48" t="s">
        <v>34</v>
      </c>
      <c r="L180" s="50" t="s">
        <v>2</v>
      </c>
      <c r="M180" s="51"/>
      <c r="N180" s="47"/>
      <c r="O180" s="47"/>
      <c r="P180" s="80"/>
      <c r="Q180" s="80"/>
      <c r="R180" s="80"/>
    </row>
    <row r="181" spans="1:18" s="52" customFormat="1" ht="12" hidden="1" customHeight="1" x14ac:dyDescent="0.2">
      <c r="A181" s="48">
        <v>187</v>
      </c>
      <c r="B181" s="49" t="s">
        <v>2110</v>
      </c>
      <c r="C181" s="49" t="s">
        <v>2111</v>
      </c>
      <c r="D181" s="49" t="s">
        <v>2</v>
      </c>
      <c r="E181" s="49" t="s">
        <v>2</v>
      </c>
      <c r="F181" s="49" t="s">
        <v>2</v>
      </c>
      <c r="G181" s="49" t="s">
        <v>132</v>
      </c>
      <c r="H181" s="49" t="s">
        <v>2</v>
      </c>
      <c r="I181" s="80" t="s">
        <v>2139</v>
      </c>
      <c r="J181" s="226" t="s">
        <v>23</v>
      </c>
      <c r="K181" s="48" t="s">
        <v>34</v>
      </c>
      <c r="L181" s="50" t="s">
        <v>2</v>
      </c>
      <c r="M181" s="51"/>
      <c r="N181" s="47"/>
      <c r="O181" s="47"/>
      <c r="P181" s="80"/>
      <c r="Q181" s="80"/>
      <c r="R181" s="80"/>
    </row>
    <row r="182" spans="1:18" s="52" customFormat="1" ht="12" hidden="1" customHeight="1" x14ac:dyDescent="0.2">
      <c r="A182" s="83"/>
      <c r="B182" s="84"/>
      <c r="C182" s="84"/>
      <c r="D182" s="84"/>
      <c r="E182" s="84"/>
      <c r="F182" s="84"/>
      <c r="G182" s="84"/>
      <c r="H182" s="84"/>
      <c r="I182" s="85"/>
      <c r="J182" s="127"/>
      <c r="K182" s="83"/>
      <c r="L182" s="86"/>
      <c r="M182" s="87"/>
      <c r="N182" s="88"/>
      <c r="O182" s="88"/>
      <c r="P182" s="85"/>
      <c r="Q182" s="85"/>
      <c r="R182" s="85"/>
    </row>
    <row r="183" spans="1:18" s="52" customFormat="1" ht="12" hidden="1" customHeight="1" x14ac:dyDescent="0.2">
      <c r="A183" s="68"/>
      <c r="B183" s="69"/>
      <c r="C183" s="69"/>
      <c r="D183" s="69"/>
      <c r="E183" s="69"/>
      <c r="F183" s="69"/>
      <c r="G183" s="69"/>
      <c r="H183" s="69"/>
      <c r="I183" s="73"/>
      <c r="J183" s="128"/>
      <c r="K183" s="68"/>
      <c r="L183" s="70"/>
      <c r="M183" s="71"/>
      <c r="N183" s="72"/>
      <c r="O183" s="72"/>
      <c r="P183" s="73"/>
      <c r="Q183" s="73"/>
      <c r="R183" s="73"/>
    </row>
    <row r="184" spans="1:18" s="52" customFormat="1" ht="12" hidden="1" customHeight="1" x14ac:dyDescent="0.2">
      <c r="A184" s="68"/>
      <c r="B184" s="69"/>
      <c r="C184" s="69"/>
      <c r="D184" s="69"/>
      <c r="E184" s="69"/>
      <c r="F184" s="69"/>
      <c r="G184" s="69"/>
      <c r="H184" s="69"/>
      <c r="I184" s="73"/>
      <c r="J184" s="128"/>
      <c r="K184" s="68"/>
      <c r="L184" s="70"/>
      <c r="M184" s="71"/>
      <c r="N184" s="72"/>
      <c r="O184" s="72"/>
      <c r="P184" s="73"/>
      <c r="Q184" s="73"/>
      <c r="R184" s="73"/>
    </row>
    <row r="185" spans="1:18" s="52" customFormat="1" ht="24.75" hidden="1" customHeight="1" x14ac:dyDescent="0.2">
      <c r="A185" s="68"/>
      <c r="B185" s="69"/>
      <c r="C185" s="69"/>
      <c r="D185" s="69"/>
      <c r="E185" s="89"/>
      <c r="F185" s="69"/>
      <c r="G185" s="69"/>
      <c r="H185" s="69"/>
      <c r="I185" s="73"/>
      <c r="J185" s="69"/>
      <c r="K185" s="68"/>
      <c r="L185" s="70"/>
      <c r="M185" s="71"/>
      <c r="N185" s="72"/>
      <c r="O185" s="72"/>
      <c r="P185" s="73"/>
      <c r="Q185" s="73"/>
      <c r="R185" s="73"/>
    </row>
    <row r="186" spans="1:18" s="52" customFormat="1" ht="24.75" hidden="1" customHeight="1" x14ac:dyDescent="0.2">
      <c r="A186" s="19" t="s">
        <v>470</v>
      </c>
      <c r="B186" s="61"/>
      <c r="C186" s="62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4"/>
      <c r="P186" s="4"/>
      <c r="Q186" s="74" t="s">
        <v>1875</v>
      </c>
      <c r="R186" s="75"/>
    </row>
    <row r="187" spans="1:18" s="52" customFormat="1" ht="24.75" hidden="1" customHeight="1" x14ac:dyDescent="0.2">
      <c r="A187" s="10" t="s">
        <v>5</v>
      </c>
      <c r="B187" s="10" t="s">
        <v>6</v>
      </c>
      <c r="C187" s="46" t="s">
        <v>1</v>
      </c>
      <c r="D187" s="10" t="s">
        <v>7</v>
      </c>
      <c r="E187" s="10" t="s">
        <v>8</v>
      </c>
      <c r="F187" s="10" t="s">
        <v>9</v>
      </c>
      <c r="G187" s="10" t="s">
        <v>10</v>
      </c>
      <c r="H187" s="10" t="s">
        <v>11</v>
      </c>
      <c r="I187" s="10" t="s">
        <v>1876</v>
      </c>
      <c r="J187" s="10" t="s">
        <v>12</v>
      </c>
      <c r="K187" s="10" t="s">
        <v>13</v>
      </c>
      <c r="L187" s="10" t="s">
        <v>14</v>
      </c>
      <c r="M187" s="10" t="s">
        <v>15</v>
      </c>
      <c r="N187" s="10" t="s">
        <v>16</v>
      </c>
      <c r="O187" s="65" t="s">
        <v>1877</v>
      </c>
      <c r="P187" s="65" t="s">
        <v>1878</v>
      </c>
      <c r="Q187" s="66" t="s">
        <v>1879</v>
      </c>
      <c r="R187" s="67" t="s">
        <v>1880</v>
      </c>
    </row>
    <row r="188" spans="1:18" s="52" customFormat="1" ht="12" customHeight="1" x14ac:dyDescent="0.2">
      <c r="A188" s="48">
        <v>1</v>
      </c>
      <c r="B188" s="49" t="s">
        <v>2105</v>
      </c>
      <c r="C188" s="49" t="s">
        <v>492</v>
      </c>
      <c r="D188" s="49" t="s">
        <v>668</v>
      </c>
      <c r="E188" s="49"/>
      <c r="F188" s="49" t="s">
        <v>2106</v>
      </c>
      <c r="G188" s="49" t="s">
        <v>32</v>
      </c>
      <c r="H188" s="49" t="s">
        <v>2107</v>
      </c>
      <c r="I188" s="80" t="s">
        <v>2135</v>
      </c>
      <c r="J188" s="49" t="s">
        <v>105</v>
      </c>
      <c r="K188" s="48" t="s">
        <v>34</v>
      </c>
      <c r="L188" s="50"/>
      <c r="M188" s="51"/>
      <c r="N188" s="47"/>
      <c r="O188" s="47"/>
      <c r="P188" s="80"/>
      <c r="Q188" s="80"/>
      <c r="R188" s="81"/>
    </row>
    <row r="189" spans="1:18" s="52" customFormat="1" ht="27.75" hidden="1" customHeight="1" x14ac:dyDescent="0.2">
      <c r="A189" s="68"/>
      <c r="B189" s="69"/>
      <c r="C189" s="69"/>
      <c r="D189" s="69"/>
      <c r="E189" s="69"/>
      <c r="F189" s="69"/>
      <c r="G189" s="69"/>
      <c r="H189" s="69"/>
      <c r="I189" s="69"/>
      <c r="J189" s="69"/>
      <c r="K189" s="68"/>
      <c r="L189" s="70"/>
      <c r="M189" s="71"/>
      <c r="N189" s="72"/>
      <c r="O189" s="72"/>
      <c r="P189" s="73"/>
      <c r="Q189" s="73"/>
      <c r="R189" s="73"/>
    </row>
    <row r="190" spans="1:18" s="4" customFormat="1" ht="24" hidden="1" customHeight="1" x14ac:dyDescent="0.25">
      <c r="A190" s="19" t="s">
        <v>1189</v>
      </c>
      <c r="B190" s="61"/>
      <c r="C190" s="62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Q190" s="74" t="s">
        <v>1875</v>
      </c>
      <c r="R190" s="75"/>
    </row>
    <row r="191" spans="1:18" s="11" customFormat="1" ht="50.25" hidden="1" customHeight="1" x14ac:dyDescent="0.25">
      <c r="A191" s="10" t="s">
        <v>5</v>
      </c>
      <c r="B191" s="10" t="s">
        <v>6</v>
      </c>
      <c r="C191" s="46" t="s">
        <v>1</v>
      </c>
      <c r="D191" s="10" t="s">
        <v>7</v>
      </c>
      <c r="E191" s="10" t="s">
        <v>8</v>
      </c>
      <c r="F191" s="10" t="s">
        <v>9</v>
      </c>
      <c r="G191" s="10" t="s">
        <v>10</v>
      </c>
      <c r="H191" s="10" t="s">
        <v>11</v>
      </c>
      <c r="I191" s="10" t="s">
        <v>1876</v>
      </c>
      <c r="J191" s="10" t="s">
        <v>12</v>
      </c>
      <c r="K191" s="10" t="s">
        <v>13</v>
      </c>
      <c r="L191" s="10" t="s">
        <v>14</v>
      </c>
      <c r="M191" s="10" t="s">
        <v>15</v>
      </c>
      <c r="N191" s="10" t="s">
        <v>16</v>
      </c>
      <c r="O191" s="65" t="s">
        <v>1877</v>
      </c>
      <c r="P191" s="65" t="s">
        <v>1878</v>
      </c>
      <c r="Q191" s="66" t="s">
        <v>1879</v>
      </c>
      <c r="R191" s="67" t="s">
        <v>1880</v>
      </c>
    </row>
    <row r="192" spans="1:18" s="52" customFormat="1" ht="12" hidden="1" customHeight="1" x14ac:dyDescent="0.2">
      <c r="A192" s="48">
        <v>1</v>
      </c>
      <c r="B192" s="49" t="s">
        <v>2112</v>
      </c>
      <c r="C192" s="49" t="s">
        <v>2113</v>
      </c>
      <c r="D192" s="49" t="s">
        <v>2</v>
      </c>
      <c r="E192" s="49" t="s">
        <v>2</v>
      </c>
      <c r="F192" s="49">
        <v>616</v>
      </c>
      <c r="G192" s="49" t="s">
        <v>459</v>
      </c>
      <c r="H192" s="49" t="s">
        <v>369</v>
      </c>
      <c r="I192" s="80" t="s">
        <v>2146</v>
      </c>
      <c r="J192" s="49" t="s">
        <v>2023</v>
      </c>
      <c r="K192" s="48" t="s">
        <v>24</v>
      </c>
      <c r="L192" s="50"/>
      <c r="M192" s="51"/>
      <c r="N192" s="47"/>
      <c r="O192" s="47"/>
      <c r="P192" s="80"/>
      <c r="Q192" s="80"/>
      <c r="R192" s="81"/>
    </row>
    <row r="193" spans="1:18" s="52" customFormat="1" ht="12" hidden="1" customHeight="1" x14ac:dyDescent="0.2">
      <c r="A193" s="48">
        <v>2</v>
      </c>
      <c r="B193" s="49" t="s">
        <v>2114</v>
      </c>
      <c r="C193" s="49" t="s">
        <v>1462</v>
      </c>
      <c r="D193" s="49" t="s">
        <v>1463</v>
      </c>
      <c r="E193" s="49" t="s">
        <v>2</v>
      </c>
      <c r="F193" s="49" t="s">
        <v>2115</v>
      </c>
      <c r="G193" s="49" t="s">
        <v>32</v>
      </c>
      <c r="H193" s="49"/>
      <c r="I193" s="80" t="s">
        <v>2135</v>
      </c>
      <c r="J193" s="49" t="s">
        <v>182</v>
      </c>
      <c r="K193" s="48" t="s">
        <v>34</v>
      </c>
      <c r="L193" s="50"/>
      <c r="M193" s="51"/>
      <c r="N193" s="47"/>
      <c r="O193" s="47"/>
      <c r="P193" s="80"/>
      <c r="Q193" s="80"/>
      <c r="R193" s="81"/>
    </row>
    <row r="194" spans="1:18" s="52" customFormat="1" ht="12" hidden="1" customHeight="1" x14ac:dyDescent="0.2">
      <c r="A194" s="48">
        <v>3</v>
      </c>
      <c r="B194" s="49" t="s">
        <v>2116</v>
      </c>
      <c r="C194" s="49" t="s">
        <v>1462</v>
      </c>
      <c r="D194" s="49" t="s">
        <v>1463</v>
      </c>
      <c r="E194" s="49" t="s">
        <v>2</v>
      </c>
      <c r="F194" s="49" t="s">
        <v>1464</v>
      </c>
      <c r="G194" s="49" t="s">
        <v>32</v>
      </c>
      <c r="H194" s="49"/>
      <c r="I194" s="80" t="s">
        <v>2135</v>
      </c>
      <c r="J194" s="49" t="s">
        <v>182</v>
      </c>
      <c r="K194" s="48" t="s">
        <v>59</v>
      </c>
      <c r="L194" s="50"/>
      <c r="M194" s="51"/>
      <c r="N194" s="47"/>
      <c r="O194" s="47"/>
      <c r="P194" s="80"/>
      <c r="Q194" s="80"/>
      <c r="R194" s="81"/>
    </row>
    <row r="195" spans="1:18" s="52" customFormat="1" ht="12" hidden="1" customHeight="1" x14ac:dyDescent="0.2">
      <c r="A195" s="48">
        <v>5</v>
      </c>
      <c r="B195" s="49" t="s">
        <v>2117</v>
      </c>
      <c r="C195" s="49" t="s">
        <v>1297</v>
      </c>
      <c r="D195" s="49" t="s">
        <v>2118</v>
      </c>
      <c r="E195" s="49" t="s">
        <v>2</v>
      </c>
      <c r="F195" s="49"/>
      <c r="G195" s="49" t="s">
        <v>149</v>
      </c>
      <c r="H195" s="49"/>
      <c r="I195" s="80" t="s">
        <v>2147</v>
      </c>
      <c r="J195" s="49" t="s">
        <v>73</v>
      </c>
      <c r="K195" s="48" t="s">
        <v>59</v>
      </c>
      <c r="L195" s="50"/>
      <c r="M195" s="51"/>
      <c r="N195" s="47"/>
      <c r="O195" s="47"/>
      <c r="P195" s="80"/>
      <c r="Q195" s="80"/>
      <c r="R195" s="81"/>
    </row>
    <row r="196" spans="1:18" s="52" customFormat="1" ht="12" hidden="1" customHeight="1" x14ac:dyDescent="0.2">
      <c r="A196" s="48">
        <v>6</v>
      </c>
      <c r="B196" s="49" t="s">
        <v>2119</v>
      </c>
      <c r="C196" s="49" t="s">
        <v>1297</v>
      </c>
      <c r="D196" s="49" t="s">
        <v>2118</v>
      </c>
      <c r="E196" s="49" t="s">
        <v>2</v>
      </c>
      <c r="F196" s="49"/>
      <c r="G196" s="49" t="s">
        <v>149</v>
      </c>
      <c r="H196" s="49"/>
      <c r="I196" s="80" t="s">
        <v>2147</v>
      </c>
      <c r="J196" s="49" t="s">
        <v>73</v>
      </c>
      <c r="K196" s="48" t="s">
        <v>59</v>
      </c>
      <c r="L196" s="50"/>
      <c r="M196" s="51"/>
      <c r="N196" s="47"/>
      <c r="O196" s="47"/>
      <c r="P196" s="80"/>
      <c r="Q196" s="80"/>
      <c r="R196" s="81"/>
    </row>
    <row r="197" spans="1:18" s="52" customFormat="1" ht="12" hidden="1" customHeight="1" x14ac:dyDescent="0.2">
      <c r="A197" s="48">
        <v>7</v>
      </c>
      <c r="B197" s="49" t="s">
        <v>2120</v>
      </c>
      <c r="C197" s="49" t="s">
        <v>1297</v>
      </c>
      <c r="D197" s="49" t="s">
        <v>2118</v>
      </c>
      <c r="E197" s="49" t="s">
        <v>2</v>
      </c>
      <c r="F197" s="49"/>
      <c r="G197" s="49" t="s">
        <v>149</v>
      </c>
      <c r="H197" s="49"/>
      <c r="I197" s="80" t="s">
        <v>2147</v>
      </c>
      <c r="J197" s="49" t="s">
        <v>73</v>
      </c>
      <c r="K197" s="48" t="s">
        <v>59</v>
      </c>
      <c r="L197" s="50"/>
      <c r="M197" s="51"/>
      <c r="N197" s="47"/>
      <c r="O197" s="47"/>
      <c r="P197" s="80"/>
      <c r="Q197" s="80"/>
      <c r="R197" s="81"/>
    </row>
    <row r="198" spans="1:18" s="52" customFormat="1" ht="12" hidden="1" customHeight="1" x14ac:dyDescent="0.2">
      <c r="A198" s="48">
        <v>8</v>
      </c>
      <c r="B198" s="49" t="s">
        <v>2121</v>
      </c>
      <c r="C198" s="49" t="s">
        <v>1297</v>
      </c>
      <c r="D198" s="49" t="s">
        <v>2118</v>
      </c>
      <c r="E198" s="49" t="s">
        <v>2</v>
      </c>
      <c r="F198" s="49"/>
      <c r="G198" s="49" t="s">
        <v>149</v>
      </c>
      <c r="H198" s="49"/>
      <c r="I198" s="80" t="s">
        <v>2147</v>
      </c>
      <c r="J198" s="49" t="s">
        <v>73</v>
      </c>
      <c r="K198" s="48" t="s">
        <v>59</v>
      </c>
      <c r="L198" s="50"/>
      <c r="M198" s="51"/>
      <c r="N198" s="47"/>
      <c r="O198" s="47"/>
      <c r="P198" s="80"/>
      <c r="Q198" s="80"/>
      <c r="R198" s="81"/>
    </row>
    <row r="199" spans="1:18" s="52" customFormat="1" ht="12" hidden="1" customHeight="1" x14ac:dyDescent="0.2">
      <c r="A199" s="48">
        <v>9</v>
      </c>
      <c r="B199" s="49" t="s">
        <v>2122</v>
      </c>
      <c r="C199" s="49" t="s">
        <v>1297</v>
      </c>
      <c r="D199" s="49" t="s">
        <v>2118</v>
      </c>
      <c r="E199" s="49" t="s">
        <v>2</v>
      </c>
      <c r="F199" s="49"/>
      <c r="G199" s="49" t="s">
        <v>149</v>
      </c>
      <c r="H199" s="49"/>
      <c r="I199" s="80" t="s">
        <v>2147</v>
      </c>
      <c r="J199" s="49" t="s">
        <v>73</v>
      </c>
      <c r="K199" s="48" t="s">
        <v>59</v>
      </c>
      <c r="L199" s="50"/>
      <c r="M199" s="51"/>
      <c r="N199" s="47"/>
      <c r="O199" s="47"/>
      <c r="P199" s="80"/>
      <c r="Q199" s="80"/>
      <c r="R199" s="81"/>
    </row>
    <row r="200" spans="1:18" s="52" customFormat="1" ht="12" hidden="1" customHeight="1" x14ac:dyDescent="0.2">
      <c r="A200" s="48">
        <v>12</v>
      </c>
      <c r="B200" s="49" t="s">
        <v>2123</v>
      </c>
      <c r="C200" s="49" t="s">
        <v>1467</v>
      </c>
      <c r="D200" s="49" t="s">
        <v>2124</v>
      </c>
      <c r="E200" s="49" t="s">
        <v>2125</v>
      </c>
      <c r="F200" s="49"/>
      <c r="G200" s="49" t="s">
        <v>272</v>
      </c>
      <c r="H200" s="49" t="s">
        <v>2126</v>
      </c>
      <c r="I200" s="80" t="s">
        <v>2148</v>
      </c>
      <c r="J200" s="49" t="s">
        <v>266</v>
      </c>
      <c r="K200" s="48" t="s">
        <v>34</v>
      </c>
      <c r="L200" s="50"/>
      <c r="M200" s="51"/>
      <c r="N200" s="47"/>
      <c r="O200" s="47"/>
      <c r="P200" s="80"/>
      <c r="Q200" s="80"/>
      <c r="R200" s="81"/>
    </row>
    <row r="201" spans="1:18" x14ac:dyDescent="0.25">
      <c r="A201" s="68"/>
      <c r="B201" s="69"/>
      <c r="C201" s="69"/>
      <c r="D201" s="69"/>
      <c r="E201" s="69"/>
      <c r="F201" s="69"/>
      <c r="G201" s="69"/>
      <c r="H201" s="69"/>
      <c r="I201" s="69"/>
      <c r="J201" s="69"/>
      <c r="K201" s="68"/>
      <c r="L201" s="70"/>
      <c r="M201" s="71"/>
      <c r="N201" s="72"/>
      <c r="O201" s="82"/>
      <c r="P201" s="82"/>
      <c r="Q201" s="82"/>
      <c r="R201" s="82"/>
    </row>
    <row r="205" spans="1:18" ht="39" customHeight="1" x14ac:dyDescent="0.25">
      <c r="A205" s="339" t="s">
        <v>2243</v>
      </c>
      <c r="B205" s="339"/>
      <c r="C205" s="339"/>
      <c r="D205" s="339"/>
      <c r="E205" s="339"/>
      <c r="F205" s="339"/>
      <c r="G205" s="339"/>
      <c r="H205" s="339"/>
      <c r="I205" s="339"/>
      <c r="J205" s="339"/>
      <c r="K205" s="339"/>
      <c r="L205" s="339"/>
      <c r="M205" s="339"/>
      <c r="N205" s="339"/>
    </row>
    <row r="209" spans="1:2" x14ac:dyDescent="0.25">
      <c r="A209" s="332" t="s">
        <v>2253</v>
      </c>
      <c r="B209" s="333"/>
    </row>
    <row r="210" spans="1:2" x14ac:dyDescent="0.25">
      <c r="A210" s="21" t="s">
        <v>10</v>
      </c>
      <c r="B210" s="21" t="s">
        <v>2254</v>
      </c>
    </row>
    <row r="211" spans="1:2" x14ac:dyDescent="0.25">
      <c r="A211" s="113"/>
      <c r="B211" s="24" t="s">
        <v>2255</v>
      </c>
    </row>
    <row r="212" spans="1:2" x14ac:dyDescent="0.25">
      <c r="A212" s="224"/>
      <c r="B212" s="24" t="s">
        <v>2256</v>
      </c>
    </row>
    <row r="213" spans="1:2" x14ac:dyDescent="0.25">
      <c r="A213" s="115"/>
      <c r="B213" s="24" t="s">
        <v>2257</v>
      </c>
    </row>
    <row r="214" spans="1:2" ht="30" x14ac:dyDescent="0.25">
      <c r="A214" s="117"/>
      <c r="B214" s="116" t="s">
        <v>2258</v>
      </c>
    </row>
  </sheetData>
  <autoFilter ref="A8:S200" xr:uid="{00000000-0009-0000-0000-000003000000}">
    <filterColumn colId="9">
      <filters>
        <filter val="CONTABILIDAD"/>
      </filters>
    </filterColumn>
  </autoFilter>
  <mergeCells count="6">
    <mergeCell ref="A209:B209"/>
    <mergeCell ref="A1:N1"/>
    <mergeCell ref="A3:N3"/>
    <mergeCell ref="A6:N6"/>
    <mergeCell ref="A5:N5"/>
    <mergeCell ref="A205:N205"/>
  </mergeCells>
  <pageMargins left="0.70866141732283472" right="0.70866141732283472" top="0.74803149606299213" bottom="0.74803149606299213" header="0.31496062992125984" footer="0.31496062992125984"/>
  <pageSetup scale="64" orientation="landscape" r:id="rId1"/>
  <headerFooter>
    <oddFooter>&amp;L&amp;"-,Negrita"&amp;12SILVESTRE GARCIA FLORES 
TESORERO MUNICIPAL&amp;C&amp;"-,Negrita"&amp;12JESSICA DANIELA RODRIGUEZ MORENO
SINDICO MUNICIPAL&amp;R&amp;"-,Negrita"&amp;12IVAN SOTO MENDIA
PRESIDENTE MUNICIPAL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6"/>
  <sheetViews>
    <sheetView topLeftCell="A7" zoomScale="80" zoomScaleNormal="80" zoomScalePageLayoutView="90" workbookViewId="0">
      <selection activeCell="J15" sqref="J15"/>
    </sheetView>
  </sheetViews>
  <sheetFormatPr baseColWidth="10" defaultColWidth="11.5703125" defaultRowHeight="15" x14ac:dyDescent="0.25"/>
  <cols>
    <col min="1" max="1" width="6" customWidth="1"/>
    <col min="2" max="2" width="20" customWidth="1"/>
    <col min="3" max="3" width="13.7109375" customWidth="1"/>
    <col min="4" max="4" width="22.85546875" customWidth="1"/>
    <col min="5" max="5" width="14.28515625" customWidth="1"/>
    <col min="6" max="6" width="10.42578125" customWidth="1"/>
    <col min="7" max="7" width="14.140625" customWidth="1"/>
    <col min="8" max="8" width="24" customWidth="1"/>
    <col min="9" max="9" width="22.42578125" customWidth="1"/>
    <col min="10" max="10" width="10.5703125" customWidth="1"/>
    <col min="11" max="11" width="17.7109375" customWidth="1"/>
    <col min="12" max="12" width="13.28515625" customWidth="1"/>
    <col min="13" max="13" width="21.5703125" customWidth="1"/>
  </cols>
  <sheetData>
    <row r="1" spans="1:13" s="1" customFormat="1" ht="43.5" customHeight="1" x14ac:dyDescent="0.25">
      <c r="A1" s="329" t="s">
        <v>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</row>
    <row r="2" spans="1:13" s="4" customFormat="1" x14ac:dyDescent="0.25">
      <c r="C2" s="5"/>
      <c r="E2" s="5"/>
      <c r="I2" s="5"/>
    </row>
    <row r="3" spans="1:13" s="1" customFormat="1" ht="18.75" x14ac:dyDescent="0.25">
      <c r="A3" s="329" t="str">
        <f>'BIENES MUEBLES'!A3:M3</f>
        <v>INVENTARIO ACTUALIZADO DE BIENES MUEBLES  AL 31 DE OCTUBRE  DE 2025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</row>
    <row r="4" spans="1:13" s="1" customFormat="1" ht="18.75" x14ac:dyDescent="0.25">
      <c r="A4" s="3"/>
      <c r="B4" s="3"/>
      <c r="C4" s="6"/>
      <c r="D4" s="3"/>
      <c r="E4" s="6"/>
      <c r="F4" s="3"/>
      <c r="G4" s="3"/>
      <c r="H4" s="3"/>
      <c r="I4" s="6"/>
      <c r="J4" s="3"/>
      <c r="K4" s="3"/>
      <c r="L4" s="3"/>
      <c r="M4" s="3"/>
    </row>
    <row r="5" spans="1:13" s="1" customFormat="1" ht="18.75" x14ac:dyDescent="0.25">
      <c r="A5" s="329" t="s">
        <v>1654</v>
      </c>
      <c r="B5" s="329"/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</row>
    <row r="6" spans="1:13" s="7" customFormat="1" ht="18.75" x14ac:dyDescent="0.25">
      <c r="C6" s="8"/>
      <c r="E6" s="8"/>
      <c r="G6" s="9"/>
      <c r="I6" s="8"/>
    </row>
    <row r="8" spans="1:13" s="11" customFormat="1" ht="50.25" customHeight="1" x14ac:dyDescent="0.25">
      <c r="A8" s="10" t="s">
        <v>5</v>
      </c>
      <c r="B8" s="10" t="s">
        <v>6</v>
      </c>
      <c r="C8" s="46" t="s">
        <v>1</v>
      </c>
      <c r="D8" s="10" t="s">
        <v>7</v>
      </c>
      <c r="E8" s="10" t="s">
        <v>8</v>
      </c>
      <c r="F8" s="10" t="s">
        <v>9</v>
      </c>
      <c r="G8" s="10" t="s">
        <v>10</v>
      </c>
      <c r="H8" s="10" t="s">
        <v>11</v>
      </c>
      <c r="I8" s="10" t="s">
        <v>12</v>
      </c>
      <c r="J8" s="10" t="s">
        <v>13</v>
      </c>
      <c r="K8" s="10" t="s">
        <v>14</v>
      </c>
      <c r="L8" s="10" t="s">
        <v>15</v>
      </c>
      <c r="M8" s="10" t="s">
        <v>16</v>
      </c>
    </row>
    <row r="9" spans="1:13" s="52" customFormat="1" ht="12" x14ac:dyDescent="0.2">
      <c r="A9" s="48">
        <v>1</v>
      </c>
      <c r="B9" s="49" t="s">
        <v>1641</v>
      </c>
      <c r="C9" s="49" t="s">
        <v>1642</v>
      </c>
      <c r="D9" s="49" t="s">
        <v>1643</v>
      </c>
      <c r="E9" s="49" t="s">
        <v>1644</v>
      </c>
      <c r="F9" s="49">
        <v>2006</v>
      </c>
      <c r="G9" s="49" t="s">
        <v>21</v>
      </c>
      <c r="H9" s="49" t="s">
        <v>1645</v>
      </c>
      <c r="I9" s="49" t="s">
        <v>43</v>
      </c>
      <c r="J9" s="48" t="s">
        <v>34</v>
      </c>
      <c r="K9" s="50"/>
      <c r="L9" s="51"/>
      <c r="M9" s="47"/>
    </row>
    <row r="10" spans="1:13" s="52" customFormat="1" ht="12" x14ac:dyDescent="0.2">
      <c r="A10" s="48">
        <v>2</v>
      </c>
      <c r="B10" s="49" t="s">
        <v>1646</v>
      </c>
      <c r="C10" s="49" t="s">
        <v>1136</v>
      </c>
      <c r="D10" s="49" t="s">
        <v>1182</v>
      </c>
      <c r="E10" s="49" t="s">
        <v>1647</v>
      </c>
      <c r="F10" s="49"/>
      <c r="G10" s="49" t="s">
        <v>21</v>
      </c>
      <c r="H10" s="49" t="s">
        <v>1648</v>
      </c>
      <c r="I10" s="49" t="s">
        <v>266</v>
      </c>
      <c r="J10" s="48" t="s">
        <v>24</v>
      </c>
      <c r="K10" s="50"/>
      <c r="L10" s="51"/>
      <c r="M10" s="47"/>
    </row>
    <row r="11" spans="1:13" s="52" customFormat="1" ht="12" x14ac:dyDescent="0.2">
      <c r="A11" s="48">
        <v>3</v>
      </c>
      <c r="B11" s="49" t="s">
        <v>1183</v>
      </c>
      <c r="C11" s="49" t="s">
        <v>1136</v>
      </c>
      <c r="D11" s="49" t="s">
        <v>1182</v>
      </c>
      <c r="E11" s="49" t="s">
        <v>1649</v>
      </c>
      <c r="F11" s="49"/>
      <c r="G11" s="49" t="s">
        <v>971</v>
      </c>
      <c r="H11" s="49" t="s">
        <v>1650</v>
      </c>
      <c r="I11" s="49" t="s">
        <v>266</v>
      </c>
      <c r="J11" s="48" t="s">
        <v>34</v>
      </c>
      <c r="K11" s="50"/>
      <c r="L11" s="51"/>
      <c r="M11" s="47"/>
    </row>
    <row r="12" spans="1:13" s="52" customFormat="1" ht="26.25" customHeight="1" x14ac:dyDescent="0.2">
      <c r="A12" s="48">
        <v>4</v>
      </c>
      <c r="B12" s="49" t="s">
        <v>1651</v>
      </c>
      <c r="C12" s="49" t="s">
        <v>1136</v>
      </c>
      <c r="D12" s="49" t="s">
        <v>1181</v>
      </c>
      <c r="E12" s="54" t="s">
        <v>1652</v>
      </c>
      <c r="F12" s="49">
        <v>1998</v>
      </c>
      <c r="G12" s="49" t="s">
        <v>21</v>
      </c>
      <c r="H12" s="49" t="s">
        <v>1653</v>
      </c>
      <c r="I12" s="49" t="s">
        <v>266</v>
      </c>
      <c r="J12" s="48" t="s">
        <v>34</v>
      </c>
      <c r="K12" s="50"/>
      <c r="L12" s="51"/>
      <c r="M12" s="47"/>
    </row>
    <row r="16" spans="1:13" ht="30" customHeight="1" x14ac:dyDescent="0.25">
      <c r="A16" s="340" t="s">
        <v>1874</v>
      </c>
      <c r="B16" s="340"/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</row>
  </sheetData>
  <mergeCells count="4">
    <mergeCell ref="A1:M1"/>
    <mergeCell ref="A3:M3"/>
    <mergeCell ref="A5:M5"/>
    <mergeCell ref="A16:M16"/>
  </mergeCells>
  <pageMargins left="0.23622047244094491" right="0.23622047244094491" top="0.74803149606299213" bottom="0.74803149606299213" header="0.31496062992125984" footer="0.31496062992125984"/>
  <pageSetup scale="63" orientation="landscape" r:id="rId1"/>
  <headerFooter>
    <oddFooter>&amp;L&amp;"-,Negrita"&amp;12SILVESTRE GARCIA FLORES 
TESORERO MUNICIPAL&amp;C&amp;"-,Negrita"&amp;12JESSICA DANIELA RODRIGUEZ MORENO
SINDICO MUNICIPAL&amp;R&amp;"-,Negrita"&amp;12IVAN SOTO MENDIA
PRESIDENTE MUNICIPAL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S11"/>
  <sheetViews>
    <sheetView zoomScaleNormal="100" zoomScaleSheetLayoutView="90" zoomScalePageLayoutView="70" workbookViewId="0">
      <selection activeCell="I29" sqref="I29"/>
    </sheetView>
  </sheetViews>
  <sheetFormatPr baseColWidth="10" defaultColWidth="11.5703125" defaultRowHeight="15" x14ac:dyDescent="0.25"/>
  <cols>
    <col min="1" max="1" width="6" customWidth="1"/>
    <col min="2" max="2" width="17.28515625" customWidth="1"/>
    <col min="3" max="3" width="22.42578125" customWidth="1"/>
    <col min="4" max="4" width="22.85546875" customWidth="1"/>
    <col min="5" max="5" width="14.28515625" customWidth="1"/>
    <col min="6" max="6" width="10.42578125" customWidth="1"/>
    <col min="7" max="7" width="14.140625" customWidth="1"/>
    <col min="8" max="8" width="24" customWidth="1"/>
    <col min="9" max="9" width="46.5703125" customWidth="1"/>
    <col min="10" max="10" width="10.5703125" customWidth="1"/>
    <col min="11" max="11" width="17.7109375" customWidth="1"/>
    <col min="12" max="12" width="13.28515625" customWidth="1"/>
    <col min="13" max="13" width="21.5703125" customWidth="1"/>
  </cols>
  <sheetData>
    <row r="1" spans="1:45" s="1" customFormat="1" ht="43.5" customHeight="1" x14ac:dyDescent="0.25">
      <c r="A1" s="329" t="s">
        <v>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</row>
    <row r="2" spans="1:45" s="4" customFormat="1" x14ac:dyDescent="0.25">
      <c r="C2" s="5"/>
      <c r="E2" s="5"/>
      <c r="I2" s="5"/>
    </row>
    <row r="3" spans="1:45" s="1" customFormat="1" ht="18.75" x14ac:dyDescent="0.25">
      <c r="A3" s="329" t="str">
        <f>'BIENES MUEBLES'!A3:M3</f>
        <v>INVENTARIO ACTUALIZADO DE BIENES MUEBLES  AL 31 DE OCTUBRE  DE 2025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</row>
    <row r="4" spans="1:45" s="1" customFormat="1" ht="18.75" x14ac:dyDescent="0.25">
      <c r="A4" s="3"/>
      <c r="B4" s="3"/>
      <c r="C4" s="6"/>
      <c r="D4" s="3"/>
      <c r="E4" s="6"/>
      <c r="F4" s="3"/>
      <c r="G4" s="3"/>
      <c r="H4" s="3"/>
      <c r="I4" s="6"/>
      <c r="J4" s="3"/>
      <c r="K4" s="3"/>
      <c r="L4" s="3"/>
      <c r="M4" s="3"/>
    </row>
    <row r="5" spans="1:45" s="4" customFormat="1" ht="33.75" customHeight="1" x14ac:dyDescent="0.25">
      <c r="A5" s="95" t="s">
        <v>2150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7"/>
    </row>
    <row r="6" spans="1:45" s="4" customFormat="1" ht="24" customHeight="1" x14ac:dyDescent="0.25">
      <c r="A6" s="60"/>
      <c r="B6" s="61"/>
      <c r="C6" s="62"/>
      <c r="D6" s="61"/>
      <c r="E6" s="61"/>
      <c r="F6" s="61"/>
      <c r="G6" s="61"/>
      <c r="H6" s="61"/>
      <c r="I6" s="61"/>
      <c r="J6" s="61"/>
      <c r="K6" s="61"/>
      <c r="L6" s="61"/>
      <c r="M6" s="61"/>
    </row>
    <row r="7" spans="1:45" s="11" customFormat="1" ht="50.25" customHeight="1" x14ac:dyDescent="0.25">
      <c r="A7" s="10" t="s">
        <v>5</v>
      </c>
      <c r="B7" s="10" t="s">
        <v>6</v>
      </c>
      <c r="C7" s="46" t="s">
        <v>1</v>
      </c>
      <c r="D7" s="10" t="s">
        <v>7</v>
      </c>
      <c r="E7" s="10" t="s">
        <v>8</v>
      </c>
      <c r="F7" s="10" t="s">
        <v>9</v>
      </c>
      <c r="G7" s="10" t="s">
        <v>10</v>
      </c>
      <c r="H7" s="10" t="s">
        <v>11</v>
      </c>
      <c r="I7" s="10" t="s">
        <v>12</v>
      </c>
      <c r="J7" s="10" t="s">
        <v>13</v>
      </c>
      <c r="K7" s="10" t="s">
        <v>14</v>
      </c>
      <c r="L7" s="10" t="s">
        <v>15</v>
      </c>
      <c r="M7" s="10" t="s">
        <v>16</v>
      </c>
    </row>
    <row r="8" spans="1:45" s="94" customFormat="1" ht="12" x14ac:dyDescent="0.2">
      <c r="A8" s="90">
        <v>1</v>
      </c>
      <c r="B8" s="91" t="s">
        <v>2127</v>
      </c>
      <c r="C8" s="91" t="s">
        <v>981</v>
      </c>
      <c r="D8" s="91" t="s">
        <v>2128</v>
      </c>
      <c r="E8" s="91" t="s">
        <v>1747</v>
      </c>
      <c r="F8" s="91" t="s">
        <v>2129</v>
      </c>
      <c r="G8" s="91" t="s">
        <v>32</v>
      </c>
      <c r="H8" s="91" t="s">
        <v>22</v>
      </c>
      <c r="I8" s="91" t="s">
        <v>2149</v>
      </c>
      <c r="J8" s="90" t="s">
        <v>34</v>
      </c>
      <c r="K8" s="92" t="s">
        <v>2</v>
      </c>
      <c r="L8" s="93"/>
      <c r="M8" s="79"/>
    </row>
    <row r="9" spans="1:45" s="94" customFormat="1" ht="12" x14ac:dyDescent="0.2">
      <c r="A9" s="90">
        <v>2</v>
      </c>
      <c r="B9" s="91" t="s">
        <v>2130</v>
      </c>
      <c r="C9" s="91" t="s">
        <v>2131</v>
      </c>
      <c r="D9" s="91" t="s">
        <v>2</v>
      </c>
      <c r="E9" s="91" t="s">
        <v>1496</v>
      </c>
      <c r="F9" s="91" t="s">
        <v>19</v>
      </c>
      <c r="G9" s="91" t="s">
        <v>617</v>
      </c>
      <c r="H9" s="91">
        <v>620637431</v>
      </c>
      <c r="I9" s="91" t="s">
        <v>2149</v>
      </c>
      <c r="J9" s="90" t="s">
        <v>24</v>
      </c>
      <c r="K9" s="92" t="s">
        <v>2</v>
      </c>
      <c r="L9" s="93"/>
      <c r="M9" s="79"/>
    </row>
    <row r="10" spans="1:45" s="52" customFormat="1" ht="12" x14ac:dyDescent="0.2">
      <c r="A10" s="118">
        <v>3</v>
      </c>
      <c r="B10" s="119" t="s">
        <v>2132</v>
      </c>
      <c r="C10" s="119" t="s">
        <v>2133</v>
      </c>
      <c r="D10" s="119" t="s">
        <v>1114</v>
      </c>
      <c r="E10" s="119" t="s">
        <v>20</v>
      </c>
      <c r="F10" s="119" t="s">
        <v>19</v>
      </c>
      <c r="G10" s="119" t="s">
        <v>21</v>
      </c>
      <c r="H10" s="119" t="s">
        <v>2134</v>
      </c>
      <c r="I10" s="119" t="s">
        <v>1860</v>
      </c>
      <c r="J10" s="118" t="s">
        <v>24</v>
      </c>
      <c r="K10" s="120" t="s">
        <v>2</v>
      </c>
      <c r="L10" s="121"/>
      <c r="M10" s="122"/>
    </row>
    <row r="11" spans="1:45" s="123" customFormat="1" ht="12" x14ac:dyDescent="0.2">
      <c r="A11" s="48">
        <v>4</v>
      </c>
      <c r="B11" s="49" t="s">
        <v>2273</v>
      </c>
      <c r="C11" s="49" t="s">
        <v>943</v>
      </c>
      <c r="D11" s="49" t="s">
        <v>2274</v>
      </c>
      <c r="E11" s="49" t="s">
        <v>2275</v>
      </c>
      <c r="F11" s="49">
        <v>87330</v>
      </c>
      <c r="G11" s="49" t="s">
        <v>21</v>
      </c>
      <c r="H11" s="49" t="s">
        <v>22</v>
      </c>
      <c r="I11" s="49" t="s">
        <v>107</v>
      </c>
      <c r="J11" s="48" t="s">
        <v>34</v>
      </c>
      <c r="K11" s="50"/>
      <c r="L11" s="51"/>
      <c r="M11" s="47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</row>
  </sheetData>
  <mergeCells count="2">
    <mergeCell ref="A1:M1"/>
    <mergeCell ref="A3:M3"/>
  </mergeCells>
  <pageMargins left="0.23622047244094491" right="0.23622047244094491" top="0.74803149606299213" bottom="0.74803149606299213" header="0.31496062992125984" footer="0.31496062992125984"/>
  <pageSetup scale="55" orientation="landscape" r:id="rId1"/>
  <headerFooter>
    <oddFooter>&amp;L&amp;"-,Negrita"&amp;12SILVESTRE GARCIA FLORES 
TESORERO MUNICIPAL&amp;C&amp;"-,Negrita"&amp;12JESSICA DANIELA RODRIGUEZ MORENO
SINDICO MUNICIPAL&amp;R&amp;"-,Negrita"&amp;12IVAN SOTO MENDIA
PRESIDENTE MUNICIPAL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84"/>
  <sheetViews>
    <sheetView topLeftCell="A64" zoomScaleNormal="100" zoomScalePageLayoutView="70" workbookViewId="0">
      <selection activeCell="C15" sqref="C15"/>
    </sheetView>
  </sheetViews>
  <sheetFormatPr baseColWidth="10" defaultRowHeight="15" x14ac:dyDescent="0.25"/>
  <cols>
    <col min="2" max="2" width="15.85546875" customWidth="1"/>
    <col min="3" max="3" width="13.5703125" customWidth="1"/>
    <col min="5" max="5" width="15.28515625" customWidth="1"/>
    <col min="7" max="7" width="15.140625" customWidth="1"/>
    <col min="9" max="9" width="16.85546875" customWidth="1"/>
    <col min="11" max="11" width="13.28515625" customWidth="1"/>
  </cols>
  <sheetData>
    <row r="1" spans="1:13" ht="18.75" x14ac:dyDescent="0.25">
      <c r="A1" s="329" t="s">
        <v>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</row>
    <row r="2" spans="1:13" x14ac:dyDescent="0.25">
      <c r="A2" s="4"/>
      <c r="B2" s="4"/>
      <c r="C2" s="5"/>
      <c r="D2" s="4"/>
      <c r="E2" s="5"/>
      <c r="F2" s="4"/>
      <c r="G2" s="4"/>
      <c r="H2" s="4"/>
      <c r="I2" s="5"/>
      <c r="J2" s="4"/>
      <c r="K2" s="4"/>
      <c r="L2" s="4"/>
      <c r="M2" s="4"/>
    </row>
    <row r="3" spans="1:13" ht="18.75" x14ac:dyDescent="0.25">
      <c r="A3" s="329" t="str">
        <f>'BIENES MUEBLES'!A3:M3</f>
        <v>INVENTARIO ACTUALIZADO DE BIENES MUEBLES  AL 31 DE OCTUBRE  DE 2025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</row>
    <row r="4" spans="1:13" ht="18.75" x14ac:dyDescent="0.25">
      <c r="A4" s="329" t="s">
        <v>2329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</row>
    <row r="5" spans="1:13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7"/>
    </row>
    <row r="6" spans="1:13" x14ac:dyDescent="0.25">
      <c r="A6" s="95"/>
      <c r="B6" s="61"/>
      <c r="C6" s="62"/>
      <c r="D6" s="61"/>
      <c r="E6" s="61"/>
      <c r="F6" s="61"/>
      <c r="G6" s="61"/>
      <c r="H6" s="61"/>
      <c r="I6" s="61"/>
      <c r="J6" s="61"/>
      <c r="K6" s="61"/>
      <c r="L6" s="61"/>
      <c r="M6" s="61"/>
    </row>
    <row r="7" spans="1:13" ht="33.75" x14ac:dyDescent="0.25">
      <c r="A7" s="10" t="s">
        <v>5</v>
      </c>
      <c r="B7" s="10" t="s">
        <v>6</v>
      </c>
      <c r="C7" s="46" t="s">
        <v>1</v>
      </c>
      <c r="D7" s="10" t="s">
        <v>7</v>
      </c>
      <c r="E7" s="10" t="s">
        <v>8</v>
      </c>
      <c r="F7" s="10" t="s">
        <v>9</v>
      </c>
      <c r="G7" s="10" t="s">
        <v>10</v>
      </c>
      <c r="H7" s="10" t="s">
        <v>11</v>
      </c>
      <c r="I7" s="10" t="s">
        <v>12</v>
      </c>
      <c r="J7" s="10" t="s">
        <v>13</v>
      </c>
      <c r="K7" s="10" t="s">
        <v>14</v>
      </c>
      <c r="L7" s="10" t="s">
        <v>15</v>
      </c>
      <c r="M7" s="10" t="s">
        <v>16</v>
      </c>
    </row>
    <row r="8" spans="1:13" ht="30" x14ac:dyDescent="0.25">
      <c r="A8" s="12">
        <v>1</v>
      </c>
      <c r="B8" s="13" t="s">
        <v>2330</v>
      </c>
      <c r="C8" s="12" t="s">
        <v>2309</v>
      </c>
      <c r="D8" s="13" t="s">
        <v>1003</v>
      </c>
      <c r="E8" s="24"/>
      <c r="F8" s="12" t="s">
        <v>2310</v>
      </c>
      <c r="G8" s="124" t="s">
        <v>97</v>
      </c>
      <c r="H8" s="13" t="s">
        <v>22</v>
      </c>
      <c r="I8" s="13" t="s">
        <v>2252</v>
      </c>
      <c r="J8" s="14" t="s">
        <v>34</v>
      </c>
      <c r="K8" s="15" t="s">
        <v>135</v>
      </c>
      <c r="L8" s="16">
        <v>44959</v>
      </c>
      <c r="M8" s="17">
        <v>2800.24</v>
      </c>
    </row>
    <row r="9" spans="1:13" ht="30" x14ac:dyDescent="0.25">
      <c r="A9" s="12">
        <v>2</v>
      </c>
      <c r="B9" s="13" t="s">
        <v>2331</v>
      </c>
      <c r="C9" s="12" t="s">
        <v>2309</v>
      </c>
      <c r="D9" s="13" t="s">
        <v>1003</v>
      </c>
      <c r="E9" s="24"/>
      <c r="F9" s="12"/>
      <c r="G9" s="124" t="s">
        <v>97</v>
      </c>
      <c r="H9" s="13" t="s">
        <v>22</v>
      </c>
      <c r="I9" s="13" t="s">
        <v>2014</v>
      </c>
      <c r="J9" s="14" t="s">
        <v>34</v>
      </c>
      <c r="K9" s="15" t="s">
        <v>135</v>
      </c>
      <c r="L9" s="16">
        <v>44959</v>
      </c>
      <c r="M9" s="17">
        <v>2800.24</v>
      </c>
    </row>
    <row r="10" spans="1:13" ht="30" x14ac:dyDescent="0.25">
      <c r="A10" s="12">
        <v>3</v>
      </c>
      <c r="B10" s="13" t="s">
        <v>2332</v>
      </c>
      <c r="C10" s="12" t="s">
        <v>2309</v>
      </c>
      <c r="D10" s="13" t="s">
        <v>1003</v>
      </c>
      <c r="E10" s="24"/>
      <c r="F10" s="12"/>
      <c r="G10" s="124" t="s">
        <v>97</v>
      </c>
      <c r="H10" s="13" t="s">
        <v>22</v>
      </c>
      <c r="I10" s="13" t="s">
        <v>33</v>
      </c>
      <c r="J10" s="14" t="s">
        <v>34</v>
      </c>
      <c r="K10" s="15" t="s">
        <v>135</v>
      </c>
      <c r="L10" s="16">
        <v>44959</v>
      </c>
      <c r="M10" s="17">
        <v>2800.24</v>
      </c>
    </row>
    <row r="11" spans="1:13" x14ac:dyDescent="0.25">
      <c r="A11" s="12">
        <v>4</v>
      </c>
      <c r="B11" s="13" t="s">
        <v>3127</v>
      </c>
      <c r="C11" s="24" t="s">
        <v>2762</v>
      </c>
      <c r="D11" s="24" t="s">
        <v>357</v>
      </c>
      <c r="E11" s="116" t="s">
        <v>1996</v>
      </c>
      <c r="F11" s="24" t="s">
        <v>19</v>
      </c>
      <c r="G11" s="24" t="s">
        <v>132</v>
      </c>
      <c r="H11" s="24" t="s">
        <v>22</v>
      </c>
      <c r="I11" s="24" t="s">
        <v>262</v>
      </c>
      <c r="J11" s="21" t="s">
        <v>34</v>
      </c>
      <c r="K11" s="24" t="s">
        <v>2766</v>
      </c>
      <c r="L11" s="151">
        <v>45356</v>
      </c>
      <c r="M11" s="152">
        <v>2098.9376999999999</v>
      </c>
    </row>
    <row r="12" spans="1:13" x14ac:dyDescent="0.25">
      <c r="A12" s="12">
        <v>5</v>
      </c>
      <c r="B12" s="13" t="s">
        <v>3128</v>
      </c>
      <c r="C12" s="24" t="s">
        <v>2760</v>
      </c>
      <c r="D12" s="24" t="s">
        <v>357</v>
      </c>
      <c r="E12" s="116" t="s">
        <v>2772</v>
      </c>
      <c r="F12" s="24" t="s">
        <v>19</v>
      </c>
      <c r="G12" s="24" t="s">
        <v>21</v>
      </c>
      <c r="H12" s="24" t="s">
        <v>22</v>
      </c>
      <c r="I12" s="24" t="s">
        <v>262</v>
      </c>
      <c r="J12" s="21" t="s">
        <v>34</v>
      </c>
      <c r="K12" s="24" t="s">
        <v>2766</v>
      </c>
      <c r="L12" s="151">
        <v>45356</v>
      </c>
      <c r="M12" s="152">
        <v>1213.2234000000001</v>
      </c>
    </row>
    <row r="13" spans="1:13" x14ac:dyDescent="0.25">
      <c r="A13" s="12">
        <v>6</v>
      </c>
      <c r="B13" s="13" t="s">
        <v>3129</v>
      </c>
      <c r="C13" s="24" t="s">
        <v>2767</v>
      </c>
      <c r="D13" s="24" t="s">
        <v>2768</v>
      </c>
      <c r="E13" s="116" t="s">
        <v>744</v>
      </c>
      <c r="F13" s="24" t="s">
        <v>2773</v>
      </c>
      <c r="G13" s="24" t="s">
        <v>21</v>
      </c>
      <c r="H13" s="24" t="s">
        <v>2774</v>
      </c>
      <c r="I13" s="24" t="s">
        <v>262</v>
      </c>
      <c r="J13" s="21" t="s">
        <v>34</v>
      </c>
      <c r="K13" s="24" t="s">
        <v>2766</v>
      </c>
      <c r="L13" s="151">
        <v>45356</v>
      </c>
      <c r="M13" s="152">
        <v>427.42579999999998</v>
      </c>
    </row>
    <row r="14" spans="1:13" x14ac:dyDescent="0.25">
      <c r="A14" s="12">
        <v>7</v>
      </c>
      <c r="B14" s="13" t="s">
        <v>3130</v>
      </c>
      <c r="C14" s="24" t="s">
        <v>2761</v>
      </c>
      <c r="D14" s="24" t="s">
        <v>2768</v>
      </c>
      <c r="E14" s="116" t="s">
        <v>744</v>
      </c>
      <c r="F14" s="24" t="s">
        <v>2775</v>
      </c>
      <c r="G14" s="24" t="s">
        <v>21</v>
      </c>
      <c r="H14" s="24" t="s">
        <v>22</v>
      </c>
      <c r="I14" s="24" t="s">
        <v>262</v>
      </c>
      <c r="J14" s="21" t="s">
        <v>34</v>
      </c>
      <c r="K14" s="24" t="s">
        <v>2766</v>
      </c>
      <c r="L14" s="151">
        <v>45356</v>
      </c>
      <c r="M14" s="152">
        <v>316.61169999999998</v>
      </c>
    </row>
    <row r="15" spans="1:13" x14ac:dyDescent="0.25">
      <c r="A15" s="12">
        <v>8</v>
      </c>
      <c r="B15" s="13" t="s">
        <v>3131</v>
      </c>
      <c r="C15" s="24" t="s">
        <v>36</v>
      </c>
      <c r="D15" s="24" t="s">
        <v>2776</v>
      </c>
      <c r="E15" s="223" t="s">
        <v>148</v>
      </c>
      <c r="F15" s="24" t="s">
        <v>19</v>
      </c>
      <c r="G15" s="24" t="s">
        <v>32</v>
      </c>
      <c r="H15" s="24" t="s">
        <v>22</v>
      </c>
      <c r="I15" s="24" t="s">
        <v>3415</v>
      </c>
      <c r="J15" s="21" t="s">
        <v>34</v>
      </c>
      <c r="K15" s="24" t="s">
        <v>2783</v>
      </c>
      <c r="L15" s="151">
        <v>45391</v>
      </c>
      <c r="M15" s="152">
        <v>6903.8246799999997</v>
      </c>
    </row>
    <row r="16" spans="1:13" ht="14.45" customHeight="1" x14ac:dyDescent="0.25">
      <c r="A16" s="12">
        <v>9</v>
      </c>
      <c r="B16" s="13" t="s">
        <v>3132</v>
      </c>
      <c r="C16" s="24" t="s">
        <v>2472</v>
      </c>
      <c r="D16" s="24" t="s">
        <v>868</v>
      </c>
      <c r="E16" s="24" t="s">
        <v>744</v>
      </c>
      <c r="F16" s="24" t="s">
        <v>2473</v>
      </c>
      <c r="G16" s="24" t="s">
        <v>764</v>
      </c>
      <c r="H16" s="131" t="s">
        <v>2729</v>
      </c>
      <c r="I16" s="13" t="s">
        <v>3191</v>
      </c>
      <c r="J16" s="21" t="s">
        <v>34</v>
      </c>
      <c r="K16" s="24" t="s">
        <v>135</v>
      </c>
      <c r="L16" s="135">
        <v>45328</v>
      </c>
      <c r="M16" s="138">
        <v>6206</v>
      </c>
    </row>
    <row r="17" spans="1:13" ht="12.6" customHeight="1" x14ac:dyDescent="0.25">
      <c r="A17" s="12">
        <v>10</v>
      </c>
      <c r="B17" s="13" t="s">
        <v>3133</v>
      </c>
      <c r="C17" s="24" t="s">
        <v>2739</v>
      </c>
      <c r="D17" s="24" t="s">
        <v>667</v>
      </c>
      <c r="E17" s="24" t="s">
        <v>2375</v>
      </c>
      <c r="F17" s="24" t="s">
        <v>884</v>
      </c>
      <c r="G17" s="24" t="s">
        <v>764</v>
      </c>
      <c r="H17" s="131" t="s">
        <v>2754</v>
      </c>
      <c r="I17" s="13" t="s">
        <v>73</v>
      </c>
      <c r="J17" s="21" t="s">
        <v>34</v>
      </c>
      <c r="K17" s="24" t="s">
        <v>135</v>
      </c>
      <c r="L17" s="135">
        <v>45329</v>
      </c>
      <c r="M17" s="138">
        <v>3251.2853519999999</v>
      </c>
    </row>
    <row r="18" spans="1:13" ht="13.9" customHeight="1" x14ac:dyDescent="0.25">
      <c r="A18" s="12">
        <v>11</v>
      </c>
      <c r="B18" s="13" t="s">
        <v>3134</v>
      </c>
      <c r="C18" s="24" t="s">
        <v>517</v>
      </c>
      <c r="D18" s="24" t="s">
        <v>667</v>
      </c>
      <c r="E18" s="24" t="s">
        <v>2375</v>
      </c>
      <c r="F18" s="24" t="s">
        <v>884</v>
      </c>
      <c r="G18" s="24" t="s">
        <v>764</v>
      </c>
      <c r="H18" s="131" t="s">
        <v>22</v>
      </c>
      <c r="I18" s="13" t="s">
        <v>73</v>
      </c>
      <c r="J18" s="21" t="s">
        <v>34</v>
      </c>
      <c r="K18" s="24" t="s">
        <v>135</v>
      </c>
      <c r="L18" s="135">
        <v>45329</v>
      </c>
      <c r="M18" s="138">
        <v>3251.2853519999999</v>
      </c>
    </row>
    <row r="19" spans="1:13" x14ac:dyDescent="0.25">
      <c r="A19" s="12">
        <v>12</v>
      </c>
      <c r="B19" s="13" t="s">
        <v>3135</v>
      </c>
      <c r="C19" s="24" t="s">
        <v>517</v>
      </c>
      <c r="D19" s="24" t="s">
        <v>2791</v>
      </c>
      <c r="E19" s="24" t="s">
        <v>2375</v>
      </c>
      <c r="F19" s="24" t="s">
        <v>2793</v>
      </c>
      <c r="G19" s="24" t="s">
        <v>32</v>
      </c>
      <c r="H19" s="131"/>
      <c r="I19" s="13" t="s">
        <v>2252</v>
      </c>
      <c r="J19" s="21" t="s">
        <v>34</v>
      </c>
      <c r="K19" s="24" t="s">
        <v>2783</v>
      </c>
      <c r="L19" s="135">
        <v>45420</v>
      </c>
      <c r="M19" s="138">
        <v>1836.3496</v>
      </c>
    </row>
    <row r="20" spans="1:13" x14ac:dyDescent="0.25">
      <c r="A20" s="12">
        <v>13</v>
      </c>
      <c r="B20" s="13" t="s">
        <v>3136</v>
      </c>
      <c r="C20" s="24" t="s">
        <v>492</v>
      </c>
      <c r="D20" s="24" t="s">
        <v>668</v>
      </c>
      <c r="E20" s="24" t="s">
        <v>1704</v>
      </c>
      <c r="F20" s="24" t="s">
        <v>2794</v>
      </c>
      <c r="G20" s="24" t="s">
        <v>32</v>
      </c>
      <c r="H20" s="131"/>
      <c r="I20" s="13" t="s">
        <v>2252</v>
      </c>
      <c r="J20" s="21" t="s">
        <v>34</v>
      </c>
      <c r="K20" s="24" t="s">
        <v>2783</v>
      </c>
      <c r="L20" s="135">
        <v>45420</v>
      </c>
      <c r="M20" s="138">
        <v>4842.9884000000002</v>
      </c>
    </row>
    <row r="21" spans="1:13" x14ac:dyDescent="0.25">
      <c r="A21" s="12">
        <v>14</v>
      </c>
      <c r="B21" s="13" t="s">
        <v>3137</v>
      </c>
      <c r="C21" s="24" t="s">
        <v>2739</v>
      </c>
      <c r="D21" s="24" t="s">
        <v>2791</v>
      </c>
      <c r="E21" s="24" t="s">
        <v>2375</v>
      </c>
      <c r="F21" s="24"/>
      <c r="G21" s="24" t="s">
        <v>32</v>
      </c>
      <c r="H21" s="131" t="s">
        <v>2792</v>
      </c>
      <c r="I21" s="13" t="s">
        <v>2252</v>
      </c>
      <c r="J21" s="21" t="s">
        <v>34</v>
      </c>
      <c r="K21" s="24" t="s">
        <v>2783</v>
      </c>
      <c r="L21" s="135">
        <v>45420</v>
      </c>
      <c r="M21" s="138">
        <v>3274.05</v>
      </c>
    </row>
    <row r="22" spans="1:13" x14ac:dyDescent="0.25">
      <c r="A22" s="12">
        <v>15</v>
      </c>
      <c r="B22" s="13" t="s">
        <v>3138</v>
      </c>
      <c r="C22" s="12" t="s">
        <v>122</v>
      </c>
      <c r="D22" s="13" t="s">
        <v>31</v>
      </c>
      <c r="E22" s="24" t="s">
        <v>3165</v>
      </c>
      <c r="F22" s="12" t="s">
        <v>3166</v>
      </c>
      <c r="G22" s="124" t="s">
        <v>32</v>
      </c>
      <c r="H22" s="13" t="s">
        <v>22</v>
      </c>
      <c r="I22" s="13" t="s">
        <v>2262</v>
      </c>
      <c r="J22" s="14" t="s">
        <v>34</v>
      </c>
      <c r="K22" s="15" t="s">
        <v>2823</v>
      </c>
      <c r="L22" s="16">
        <v>45327</v>
      </c>
      <c r="M22" s="233">
        <v>5113.2</v>
      </c>
    </row>
    <row r="23" spans="1:13" x14ac:dyDescent="0.25">
      <c r="A23" s="12">
        <v>16</v>
      </c>
      <c r="B23" s="13" t="s">
        <v>3139</v>
      </c>
      <c r="C23" s="12" t="s">
        <v>122</v>
      </c>
      <c r="D23" s="13" t="s">
        <v>31</v>
      </c>
      <c r="E23" s="24" t="s">
        <v>3165</v>
      </c>
      <c r="F23" s="12" t="s">
        <v>3166</v>
      </c>
      <c r="G23" s="124" t="s">
        <v>32</v>
      </c>
      <c r="H23" s="13" t="s">
        <v>22</v>
      </c>
      <c r="I23" s="13" t="s">
        <v>2262</v>
      </c>
      <c r="J23" s="14" t="s">
        <v>34</v>
      </c>
      <c r="K23" s="15" t="s">
        <v>2823</v>
      </c>
      <c r="L23" s="16">
        <v>45328</v>
      </c>
      <c r="M23" s="233">
        <v>5113.2</v>
      </c>
    </row>
    <row r="24" spans="1:13" x14ac:dyDescent="0.25">
      <c r="A24" s="12">
        <v>17</v>
      </c>
      <c r="B24" s="13" t="s">
        <v>3140</v>
      </c>
      <c r="C24" s="12" t="s">
        <v>122</v>
      </c>
      <c r="D24" s="13" t="s">
        <v>31</v>
      </c>
      <c r="E24" s="24" t="s">
        <v>3165</v>
      </c>
      <c r="F24" s="12" t="s">
        <v>3166</v>
      </c>
      <c r="G24" s="124" t="s">
        <v>32</v>
      </c>
      <c r="H24" s="13" t="s">
        <v>22</v>
      </c>
      <c r="I24" s="13" t="s">
        <v>2262</v>
      </c>
      <c r="J24" s="14" t="s">
        <v>34</v>
      </c>
      <c r="K24" s="15" t="s">
        <v>2823</v>
      </c>
      <c r="L24" s="16">
        <v>45329</v>
      </c>
      <c r="M24" s="233">
        <v>5113.2</v>
      </c>
    </row>
    <row r="25" spans="1:13" x14ac:dyDescent="0.25">
      <c r="A25" s="12">
        <v>18</v>
      </c>
      <c r="B25" s="13" t="s">
        <v>3141</v>
      </c>
      <c r="C25" s="12" t="s">
        <v>122</v>
      </c>
      <c r="D25" s="13" t="s">
        <v>31</v>
      </c>
      <c r="E25" s="24" t="s">
        <v>3165</v>
      </c>
      <c r="F25" s="12" t="s">
        <v>3166</v>
      </c>
      <c r="G25" s="124" t="s">
        <v>32</v>
      </c>
      <c r="H25" s="13" t="s">
        <v>22</v>
      </c>
      <c r="I25" s="13" t="s">
        <v>2262</v>
      </c>
      <c r="J25" s="14" t="s">
        <v>34</v>
      </c>
      <c r="K25" s="15" t="s">
        <v>2823</v>
      </c>
      <c r="L25" s="16">
        <v>45330</v>
      </c>
      <c r="M25" s="233">
        <v>5113.2</v>
      </c>
    </row>
    <row r="26" spans="1:13" x14ac:dyDescent="0.25">
      <c r="A26" s="12">
        <v>19</v>
      </c>
      <c r="B26" s="13" t="s">
        <v>3142</v>
      </c>
      <c r="C26" s="12" t="s">
        <v>122</v>
      </c>
      <c r="D26" s="13" t="s">
        <v>31</v>
      </c>
      <c r="E26" s="24" t="s">
        <v>3165</v>
      </c>
      <c r="F26" s="12" t="s">
        <v>3166</v>
      </c>
      <c r="G26" s="124" t="s">
        <v>32</v>
      </c>
      <c r="H26" s="13" t="s">
        <v>22</v>
      </c>
      <c r="I26" s="13" t="s">
        <v>2262</v>
      </c>
      <c r="J26" s="14" t="s">
        <v>34</v>
      </c>
      <c r="K26" s="15" t="s">
        <v>2823</v>
      </c>
      <c r="L26" s="16">
        <v>45331</v>
      </c>
      <c r="M26" s="233">
        <v>5113.2</v>
      </c>
    </row>
    <row r="27" spans="1:13" x14ac:dyDescent="0.25">
      <c r="A27" s="12">
        <v>20</v>
      </c>
      <c r="B27" s="13" t="s">
        <v>3143</v>
      </c>
      <c r="C27" s="12" t="s">
        <v>122</v>
      </c>
      <c r="D27" s="13" t="s">
        <v>31</v>
      </c>
      <c r="E27" s="24" t="s">
        <v>3165</v>
      </c>
      <c r="F27" s="12" t="s">
        <v>3166</v>
      </c>
      <c r="G27" s="124" t="s">
        <v>32</v>
      </c>
      <c r="H27" s="13" t="s">
        <v>22</v>
      </c>
      <c r="I27" s="13" t="s">
        <v>2262</v>
      </c>
      <c r="J27" s="14" t="s">
        <v>34</v>
      </c>
      <c r="K27" s="15" t="s">
        <v>2823</v>
      </c>
      <c r="L27" s="16">
        <v>45332</v>
      </c>
      <c r="M27" s="233">
        <v>5113.2</v>
      </c>
    </row>
    <row r="28" spans="1:13" x14ac:dyDescent="0.25">
      <c r="A28" s="12">
        <v>21</v>
      </c>
      <c r="B28" s="13" t="s">
        <v>3144</v>
      </c>
      <c r="C28" s="12" t="s">
        <v>122</v>
      </c>
      <c r="D28" s="13" t="s">
        <v>31</v>
      </c>
      <c r="E28" s="24" t="s">
        <v>3165</v>
      </c>
      <c r="F28" s="12" t="s">
        <v>3166</v>
      </c>
      <c r="G28" s="124" t="s">
        <v>32</v>
      </c>
      <c r="H28" s="13" t="s">
        <v>22</v>
      </c>
      <c r="I28" s="13" t="s">
        <v>2262</v>
      </c>
      <c r="J28" s="14" t="s">
        <v>34</v>
      </c>
      <c r="K28" s="15" t="s">
        <v>2823</v>
      </c>
      <c r="L28" s="16">
        <v>45333</v>
      </c>
      <c r="M28" s="233">
        <v>5113.2</v>
      </c>
    </row>
    <row r="29" spans="1:13" x14ac:dyDescent="0.25">
      <c r="A29" s="12">
        <v>22</v>
      </c>
      <c r="B29" s="13" t="s">
        <v>3145</v>
      </c>
      <c r="C29" s="12" t="s">
        <v>122</v>
      </c>
      <c r="D29" s="13" t="s">
        <v>31</v>
      </c>
      <c r="E29" s="24" t="s">
        <v>3165</v>
      </c>
      <c r="F29" s="12" t="s">
        <v>3166</v>
      </c>
      <c r="G29" s="124" t="s">
        <v>32</v>
      </c>
      <c r="H29" s="13" t="s">
        <v>22</v>
      </c>
      <c r="I29" s="13" t="s">
        <v>2262</v>
      </c>
      <c r="J29" s="14" t="s">
        <v>34</v>
      </c>
      <c r="K29" s="15" t="s">
        <v>2823</v>
      </c>
      <c r="L29" s="16">
        <v>45334</v>
      </c>
      <c r="M29" s="233">
        <v>5113.2</v>
      </c>
    </row>
    <row r="30" spans="1:13" x14ac:dyDescent="0.25">
      <c r="A30" s="12">
        <v>23</v>
      </c>
      <c r="B30" s="13" t="s">
        <v>3146</v>
      </c>
      <c r="C30" s="12" t="s">
        <v>122</v>
      </c>
      <c r="D30" s="13" t="s">
        <v>31</v>
      </c>
      <c r="E30" s="24" t="s">
        <v>3165</v>
      </c>
      <c r="F30" s="12" t="s">
        <v>3166</v>
      </c>
      <c r="G30" s="124" t="s">
        <v>32</v>
      </c>
      <c r="H30" s="13" t="s">
        <v>22</v>
      </c>
      <c r="I30" s="13" t="s">
        <v>2262</v>
      </c>
      <c r="J30" s="14" t="s">
        <v>34</v>
      </c>
      <c r="K30" s="15" t="s">
        <v>2823</v>
      </c>
      <c r="L30" s="16">
        <v>45335</v>
      </c>
      <c r="M30" s="233">
        <v>5113.2</v>
      </c>
    </row>
    <row r="31" spans="1:13" x14ac:dyDescent="0.25">
      <c r="A31" s="12">
        <v>24</v>
      </c>
      <c r="B31" s="13" t="s">
        <v>3147</v>
      </c>
      <c r="C31" s="12" t="s">
        <v>122</v>
      </c>
      <c r="D31" s="13" t="s">
        <v>31</v>
      </c>
      <c r="E31" s="24" t="s">
        <v>3165</v>
      </c>
      <c r="F31" s="12" t="s">
        <v>3166</v>
      </c>
      <c r="G31" s="124" t="s">
        <v>32</v>
      </c>
      <c r="H31" s="13" t="s">
        <v>22</v>
      </c>
      <c r="I31" s="13" t="s">
        <v>2262</v>
      </c>
      <c r="J31" s="14" t="s">
        <v>34</v>
      </c>
      <c r="K31" s="15" t="s">
        <v>2823</v>
      </c>
      <c r="L31" s="16">
        <v>45336</v>
      </c>
      <c r="M31" s="233">
        <v>5113.2</v>
      </c>
    </row>
    <row r="32" spans="1:13" x14ac:dyDescent="0.25">
      <c r="A32" s="12">
        <v>25</v>
      </c>
      <c r="B32" s="13" t="s">
        <v>3148</v>
      </c>
      <c r="C32" s="12" t="s">
        <v>122</v>
      </c>
      <c r="D32" s="13" t="s">
        <v>31</v>
      </c>
      <c r="E32" s="24" t="s">
        <v>3165</v>
      </c>
      <c r="F32" s="12" t="s">
        <v>3166</v>
      </c>
      <c r="G32" s="124" t="s">
        <v>32</v>
      </c>
      <c r="H32" s="13" t="s">
        <v>22</v>
      </c>
      <c r="I32" s="13" t="s">
        <v>2262</v>
      </c>
      <c r="J32" s="14" t="s">
        <v>34</v>
      </c>
      <c r="K32" s="15" t="s">
        <v>2823</v>
      </c>
      <c r="L32" s="16">
        <v>45337</v>
      </c>
      <c r="M32" s="233">
        <v>5113.2</v>
      </c>
    </row>
    <row r="33" spans="1:13" x14ac:dyDescent="0.25">
      <c r="A33" s="12">
        <v>26</v>
      </c>
      <c r="B33" s="13" t="s">
        <v>3149</v>
      </c>
      <c r="C33" s="12" t="s">
        <v>122</v>
      </c>
      <c r="D33" s="13" t="s">
        <v>31</v>
      </c>
      <c r="E33" s="271" t="s">
        <v>3165</v>
      </c>
      <c r="F33" s="12" t="s">
        <v>3166</v>
      </c>
      <c r="G33" s="124" t="s">
        <v>32</v>
      </c>
      <c r="H33" s="13" t="s">
        <v>22</v>
      </c>
      <c r="I33" s="13" t="s">
        <v>2262</v>
      </c>
      <c r="J33" s="14" t="s">
        <v>34</v>
      </c>
      <c r="K33" s="15" t="s">
        <v>2823</v>
      </c>
      <c r="L33" s="16">
        <v>45338</v>
      </c>
      <c r="M33" s="233">
        <v>5113.2</v>
      </c>
    </row>
    <row r="34" spans="1:13" ht="30" x14ac:dyDescent="0.25">
      <c r="A34" s="12">
        <v>27</v>
      </c>
      <c r="B34" s="13" t="s">
        <v>3150</v>
      </c>
      <c r="C34" s="12" t="s">
        <v>122</v>
      </c>
      <c r="D34" s="13" t="s">
        <v>31</v>
      </c>
      <c r="E34" s="271" t="s">
        <v>3165</v>
      </c>
      <c r="F34" s="12" t="s">
        <v>3166</v>
      </c>
      <c r="G34" s="124" t="s">
        <v>32</v>
      </c>
      <c r="H34" s="13" t="s">
        <v>22</v>
      </c>
      <c r="I34" s="13" t="s">
        <v>73</v>
      </c>
      <c r="J34" s="14" t="s">
        <v>34</v>
      </c>
      <c r="K34" s="15" t="s">
        <v>2823</v>
      </c>
      <c r="L34" s="16">
        <v>45339</v>
      </c>
      <c r="M34" s="233">
        <v>5113.2</v>
      </c>
    </row>
    <row r="35" spans="1:13" x14ac:dyDescent="0.25">
      <c r="A35" s="12">
        <v>28</v>
      </c>
      <c r="B35" s="13" t="s">
        <v>3151</v>
      </c>
      <c r="C35" s="12" t="s">
        <v>122</v>
      </c>
      <c r="D35" s="13" t="s">
        <v>31</v>
      </c>
      <c r="E35" s="24" t="s">
        <v>3165</v>
      </c>
      <c r="F35" s="12" t="s">
        <v>3166</v>
      </c>
      <c r="G35" s="124" t="s">
        <v>32</v>
      </c>
      <c r="H35" s="13" t="s">
        <v>22</v>
      </c>
      <c r="I35" s="13" t="s">
        <v>2262</v>
      </c>
      <c r="J35" s="14" t="s">
        <v>34</v>
      </c>
      <c r="K35" s="15" t="s">
        <v>2823</v>
      </c>
      <c r="L35" s="16">
        <v>45340</v>
      </c>
      <c r="M35" s="233">
        <v>5113.2</v>
      </c>
    </row>
    <row r="36" spans="1:13" x14ac:dyDescent="0.25">
      <c r="A36" s="12">
        <v>29</v>
      </c>
      <c r="B36" s="13" t="s">
        <v>3152</v>
      </c>
      <c r="C36" s="12" t="s">
        <v>122</v>
      </c>
      <c r="D36" s="13" t="s">
        <v>31</v>
      </c>
      <c r="E36" s="24" t="s">
        <v>3165</v>
      </c>
      <c r="F36" s="12" t="s">
        <v>3166</v>
      </c>
      <c r="G36" s="124" t="s">
        <v>32</v>
      </c>
      <c r="H36" s="13" t="s">
        <v>22</v>
      </c>
      <c r="I36" s="13" t="s">
        <v>2262</v>
      </c>
      <c r="J36" s="14" t="s">
        <v>34</v>
      </c>
      <c r="K36" s="15" t="s">
        <v>2823</v>
      </c>
      <c r="L36" s="16">
        <v>45341</v>
      </c>
      <c r="M36" s="233">
        <v>5113.2</v>
      </c>
    </row>
    <row r="37" spans="1:13" x14ac:dyDescent="0.25">
      <c r="A37" s="12">
        <v>30</v>
      </c>
      <c r="B37" s="13" t="s">
        <v>3153</v>
      </c>
      <c r="C37" s="12" t="s">
        <v>122</v>
      </c>
      <c r="D37" s="13" t="s">
        <v>31</v>
      </c>
      <c r="E37" s="24" t="s">
        <v>3165</v>
      </c>
      <c r="F37" s="12" t="s">
        <v>3166</v>
      </c>
      <c r="G37" s="124" t="s">
        <v>32</v>
      </c>
      <c r="H37" s="13" t="s">
        <v>22</v>
      </c>
      <c r="I37" s="13" t="s">
        <v>2262</v>
      </c>
      <c r="J37" s="14" t="s">
        <v>34</v>
      </c>
      <c r="K37" s="15" t="s">
        <v>2823</v>
      </c>
      <c r="L37" s="16">
        <v>45342</v>
      </c>
      <c r="M37" s="233">
        <v>5113.2</v>
      </c>
    </row>
    <row r="38" spans="1:13" x14ac:dyDescent="0.25">
      <c r="A38" s="12">
        <v>31</v>
      </c>
      <c r="B38" s="13" t="s">
        <v>3154</v>
      </c>
      <c r="C38" s="12" t="s">
        <v>122</v>
      </c>
      <c r="D38" s="13" t="s">
        <v>31</v>
      </c>
      <c r="E38" s="24" t="s">
        <v>3165</v>
      </c>
      <c r="F38" s="12" t="s">
        <v>3166</v>
      </c>
      <c r="G38" s="124" t="s">
        <v>32</v>
      </c>
      <c r="H38" s="13" t="s">
        <v>22</v>
      </c>
      <c r="I38" s="13" t="s">
        <v>2262</v>
      </c>
      <c r="J38" s="14" t="s">
        <v>34</v>
      </c>
      <c r="K38" s="15" t="s">
        <v>2823</v>
      </c>
      <c r="L38" s="16">
        <v>45343</v>
      </c>
      <c r="M38" s="233">
        <v>5113.2</v>
      </c>
    </row>
    <row r="39" spans="1:13" x14ac:dyDescent="0.25">
      <c r="A39" s="12">
        <v>32</v>
      </c>
      <c r="B39" s="13" t="s">
        <v>3155</v>
      </c>
      <c r="C39" s="12" t="s">
        <v>122</v>
      </c>
      <c r="D39" s="13" t="s">
        <v>31</v>
      </c>
      <c r="E39" s="24" t="s">
        <v>3165</v>
      </c>
      <c r="F39" s="12" t="s">
        <v>3166</v>
      </c>
      <c r="G39" s="124" t="s">
        <v>32</v>
      </c>
      <c r="H39" s="13" t="s">
        <v>22</v>
      </c>
      <c r="I39" s="13" t="s">
        <v>2262</v>
      </c>
      <c r="J39" s="14" t="s">
        <v>34</v>
      </c>
      <c r="K39" s="15" t="s">
        <v>2823</v>
      </c>
      <c r="L39" s="16">
        <v>45344</v>
      </c>
      <c r="M39" s="233">
        <v>5113.2</v>
      </c>
    </row>
    <row r="40" spans="1:13" x14ac:dyDescent="0.25">
      <c r="A40" s="12">
        <v>33</v>
      </c>
      <c r="B40" s="13" t="s">
        <v>3156</v>
      </c>
      <c r="C40" s="12" t="s">
        <v>18</v>
      </c>
      <c r="D40" s="13" t="s">
        <v>51</v>
      </c>
      <c r="E40" s="24" t="s">
        <v>3167</v>
      </c>
      <c r="F40" s="12" t="s">
        <v>3168</v>
      </c>
      <c r="G40" s="124" t="s">
        <v>32</v>
      </c>
      <c r="H40" s="13" t="s">
        <v>22</v>
      </c>
      <c r="I40" s="13" t="s">
        <v>2262</v>
      </c>
      <c r="J40" s="14" t="s">
        <v>34</v>
      </c>
      <c r="K40" s="15" t="s">
        <v>2823</v>
      </c>
      <c r="L40" s="16">
        <v>45345</v>
      </c>
      <c r="M40" s="233">
        <v>1896.44</v>
      </c>
    </row>
    <row r="41" spans="1:13" x14ac:dyDescent="0.25">
      <c r="A41" s="12">
        <v>34</v>
      </c>
      <c r="B41" s="13" t="s">
        <v>3157</v>
      </c>
      <c r="C41" s="12" t="s">
        <v>18</v>
      </c>
      <c r="D41" s="13" t="s">
        <v>51</v>
      </c>
      <c r="E41" s="24" t="s">
        <v>3167</v>
      </c>
      <c r="F41" s="12" t="s">
        <v>3168</v>
      </c>
      <c r="G41" s="124" t="s">
        <v>32</v>
      </c>
      <c r="H41" s="13" t="s">
        <v>22</v>
      </c>
      <c r="I41" s="13" t="s">
        <v>2262</v>
      </c>
      <c r="J41" s="14" t="s">
        <v>34</v>
      </c>
      <c r="K41" s="15" t="s">
        <v>2823</v>
      </c>
      <c r="L41" s="16">
        <v>45346</v>
      </c>
      <c r="M41" s="233">
        <v>1896.44</v>
      </c>
    </row>
    <row r="42" spans="1:13" x14ac:dyDescent="0.25">
      <c r="A42" s="12">
        <v>35</v>
      </c>
      <c r="B42" s="13" t="s">
        <v>3158</v>
      </c>
      <c r="C42" s="12" t="s">
        <v>18</v>
      </c>
      <c r="D42" s="13" t="s">
        <v>51</v>
      </c>
      <c r="E42" s="24" t="s">
        <v>3167</v>
      </c>
      <c r="F42" s="12" t="s">
        <v>3168</v>
      </c>
      <c r="G42" s="124" t="s">
        <v>32</v>
      </c>
      <c r="H42" s="13" t="s">
        <v>22</v>
      </c>
      <c r="I42" s="13" t="s">
        <v>2262</v>
      </c>
      <c r="J42" s="14" t="s">
        <v>34</v>
      </c>
      <c r="K42" s="15" t="s">
        <v>2823</v>
      </c>
      <c r="L42" s="16">
        <v>45347</v>
      </c>
      <c r="M42" s="233">
        <v>1896.44</v>
      </c>
    </row>
    <row r="43" spans="1:13" x14ac:dyDescent="0.25">
      <c r="A43" s="12">
        <v>36</v>
      </c>
      <c r="B43" s="13" t="s">
        <v>3159</v>
      </c>
      <c r="C43" s="12" t="s">
        <v>18</v>
      </c>
      <c r="D43" s="13" t="s">
        <v>51</v>
      </c>
      <c r="E43" s="24" t="s">
        <v>3167</v>
      </c>
      <c r="F43" s="12" t="s">
        <v>3168</v>
      </c>
      <c r="G43" s="124" t="s">
        <v>32</v>
      </c>
      <c r="H43" s="13" t="s">
        <v>22</v>
      </c>
      <c r="I43" s="13" t="s">
        <v>2262</v>
      </c>
      <c r="J43" s="14" t="s">
        <v>34</v>
      </c>
      <c r="K43" s="15" t="s">
        <v>2823</v>
      </c>
      <c r="L43" s="16">
        <v>45348</v>
      </c>
      <c r="M43" s="233">
        <v>1896.44</v>
      </c>
    </row>
    <row r="44" spans="1:13" x14ac:dyDescent="0.25">
      <c r="A44" s="12">
        <v>37</v>
      </c>
      <c r="B44" s="13" t="s">
        <v>3160</v>
      </c>
      <c r="C44" s="12" t="s">
        <v>18</v>
      </c>
      <c r="D44" s="13" t="s">
        <v>51</v>
      </c>
      <c r="E44" s="24" t="s">
        <v>3167</v>
      </c>
      <c r="F44" s="12" t="s">
        <v>3168</v>
      </c>
      <c r="G44" s="124" t="s">
        <v>32</v>
      </c>
      <c r="H44" s="13" t="s">
        <v>22</v>
      </c>
      <c r="I44" s="13" t="s">
        <v>2262</v>
      </c>
      <c r="J44" s="14" t="s">
        <v>34</v>
      </c>
      <c r="K44" s="15" t="s">
        <v>2823</v>
      </c>
      <c r="L44" s="16">
        <v>45349</v>
      </c>
      <c r="M44" s="233">
        <v>1896.44</v>
      </c>
    </row>
    <row r="45" spans="1:13" x14ac:dyDescent="0.25">
      <c r="A45" s="12">
        <v>38</v>
      </c>
      <c r="B45" s="13" t="s">
        <v>3161</v>
      </c>
      <c r="C45" s="12" t="s">
        <v>18</v>
      </c>
      <c r="D45" s="13" t="s">
        <v>51</v>
      </c>
      <c r="E45" s="24" t="s">
        <v>3167</v>
      </c>
      <c r="F45" s="12" t="s">
        <v>3168</v>
      </c>
      <c r="G45" s="124" t="s">
        <v>32</v>
      </c>
      <c r="H45" s="13" t="s">
        <v>22</v>
      </c>
      <c r="I45" s="13" t="s">
        <v>2262</v>
      </c>
      <c r="J45" s="14" t="s">
        <v>34</v>
      </c>
      <c r="K45" s="15" t="s">
        <v>2823</v>
      </c>
      <c r="L45" s="16">
        <v>45350</v>
      </c>
      <c r="M45" s="233">
        <v>1896.44</v>
      </c>
    </row>
    <row r="46" spans="1:13" x14ac:dyDescent="0.25">
      <c r="A46" s="12">
        <v>39</v>
      </c>
      <c r="B46" s="13" t="s">
        <v>3162</v>
      </c>
      <c r="C46" s="12" t="s">
        <v>18</v>
      </c>
      <c r="D46" s="13" t="s">
        <v>51</v>
      </c>
      <c r="E46" s="24" t="s">
        <v>3167</v>
      </c>
      <c r="F46" s="12" t="s">
        <v>3168</v>
      </c>
      <c r="G46" s="124" t="s">
        <v>32</v>
      </c>
      <c r="H46" s="13" t="s">
        <v>22</v>
      </c>
      <c r="I46" s="13" t="s">
        <v>2262</v>
      </c>
      <c r="J46" s="14" t="s">
        <v>34</v>
      </c>
      <c r="K46" s="15" t="s">
        <v>2823</v>
      </c>
      <c r="L46" s="16">
        <v>45351</v>
      </c>
      <c r="M46" s="233">
        <v>1896.44</v>
      </c>
    </row>
    <row r="47" spans="1:13" x14ac:dyDescent="0.25">
      <c r="A47" s="12">
        <v>40</v>
      </c>
      <c r="B47" s="13" t="s">
        <v>3163</v>
      </c>
      <c r="C47" s="12" t="s">
        <v>18</v>
      </c>
      <c r="D47" s="13" t="s">
        <v>51</v>
      </c>
      <c r="E47" s="24" t="s">
        <v>3167</v>
      </c>
      <c r="F47" s="12" t="s">
        <v>3168</v>
      </c>
      <c r="G47" s="124" t="s">
        <v>32</v>
      </c>
      <c r="H47" s="13" t="s">
        <v>22</v>
      </c>
      <c r="I47" s="13" t="s">
        <v>2262</v>
      </c>
      <c r="J47" s="14" t="s">
        <v>34</v>
      </c>
      <c r="K47" s="15" t="s">
        <v>2823</v>
      </c>
      <c r="L47" s="16">
        <v>45352</v>
      </c>
      <c r="M47" s="233">
        <v>1896.44</v>
      </c>
    </row>
    <row r="48" spans="1:13" x14ac:dyDescent="0.25">
      <c r="A48" s="12">
        <v>41</v>
      </c>
      <c r="B48" s="13" t="s">
        <v>3164</v>
      </c>
      <c r="C48" s="12" t="s">
        <v>18</v>
      </c>
      <c r="D48" s="13" t="s">
        <v>51</v>
      </c>
      <c r="E48" s="24" t="s">
        <v>3167</v>
      </c>
      <c r="F48" s="12" t="s">
        <v>3168</v>
      </c>
      <c r="G48" s="124" t="s">
        <v>32</v>
      </c>
      <c r="H48" s="13" t="s">
        <v>22</v>
      </c>
      <c r="I48" s="13" t="s">
        <v>2262</v>
      </c>
      <c r="J48" s="14" t="s">
        <v>34</v>
      </c>
      <c r="K48" s="15" t="s">
        <v>2823</v>
      </c>
      <c r="L48" s="16">
        <v>45353</v>
      </c>
      <c r="M48" s="233">
        <v>1896.44</v>
      </c>
    </row>
    <row r="49" spans="1:13" x14ac:dyDescent="0.25">
      <c r="A49" s="12">
        <v>42</v>
      </c>
      <c r="B49" s="13" t="s">
        <v>3169</v>
      </c>
      <c r="C49" s="12" t="s">
        <v>18</v>
      </c>
      <c r="D49" s="13" t="s">
        <v>51</v>
      </c>
      <c r="E49" s="24" t="s">
        <v>3167</v>
      </c>
      <c r="F49" s="12" t="s">
        <v>3168</v>
      </c>
      <c r="G49" s="124" t="s">
        <v>32</v>
      </c>
      <c r="H49" s="13" t="s">
        <v>22</v>
      </c>
      <c r="I49" s="13" t="s">
        <v>2262</v>
      </c>
      <c r="J49" s="14" t="s">
        <v>34</v>
      </c>
      <c r="K49" s="15" t="s">
        <v>2823</v>
      </c>
      <c r="L49" s="16">
        <v>45353</v>
      </c>
      <c r="M49" s="233">
        <v>1896.44</v>
      </c>
    </row>
    <row r="50" spans="1:13" x14ac:dyDescent="0.25">
      <c r="A50" s="12">
        <v>43</v>
      </c>
      <c r="B50" s="13" t="s">
        <v>3170</v>
      </c>
      <c r="C50" s="12" t="s">
        <v>3173</v>
      </c>
      <c r="D50" s="13" t="s">
        <v>1002</v>
      </c>
      <c r="E50" s="24" t="s">
        <v>3174</v>
      </c>
      <c r="F50" s="12" t="s">
        <v>19</v>
      </c>
      <c r="G50" s="124" t="s">
        <v>21</v>
      </c>
      <c r="H50" s="13" t="s">
        <v>22</v>
      </c>
      <c r="I50" s="13" t="s">
        <v>2262</v>
      </c>
      <c r="J50" s="14" t="s">
        <v>34</v>
      </c>
      <c r="K50" s="15" t="s">
        <v>2823</v>
      </c>
      <c r="L50" s="16">
        <v>45353</v>
      </c>
      <c r="M50" s="233">
        <v>7039.86</v>
      </c>
    </row>
    <row r="51" spans="1:13" x14ac:dyDescent="0.25">
      <c r="A51" s="12">
        <v>44</v>
      </c>
      <c r="B51" s="13" t="s">
        <v>3171</v>
      </c>
      <c r="C51" s="12" t="s">
        <v>3173</v>
      </c>
      <c r="D51" s="13" t="s">
        <v>1002</v>
      </c>
      <c r="E51" s="24" t="s">
        <v>3174</v>
      </c>
      <c r="F51" s="12" t="s">
        <v>19</v>
      </c>
      <c r="G51" s="124" t="s">
        <v>21</v>
      </c>
      <c r="H51" s="13" t="s">
        <v>22</v>
      </c>
      <c r="I51" s="13" t="s">
        <v>2262</v>
      </c>
      <c r="J51" s="14" t="s">
        <v>34</v>
      </c>
      <c r="K51" s="15" t="s">
        <v>2823</v>
      </c>
      <c r="L51" s="16">
        <v>45354</v>
      </c>
      <c r="M51" s="233">
        <v>7039.86</v>
      </c>
    </row>
    <row r="52" spans="1:13" x14ac:dyDescent="0.25">
      <c r="A52" s="12">
        <v>45</v>
      </c>
      <c r="B52" s="13" t="s">
        <v>3172</v>
      </c>
      <c r="C52" s="12" t="s">
        <v>3173</v>
      </c>
      <c r="D52" s="13" t="s">
        <v>1002</v>
      </c>
      <c r="E52" s="24" t="s">
        <v>3174</v>
      </c>
      <c r="F52" s="12" t="s">
        <v>19</v>
      </c>
      <c r="G52" s="124" t="s">
        <v>21</v>
      </c>
      <c r="H52" s="13" t="s">
        <v>22</v>
      </c>
      <c r="I52" s="13" t="s">
        <v>33</v>
      </c>
      <c r="J52" s="14" t="s">
        <v>34</v>
      </c>
      <c r="K52" s="15" t="s">
        <v>2823</v>
      </c>
      <c r="L52" s="16">
        <v>45355</v>
      </c>
      <c r="M52" s="233">
        <v>7039.86</v>
      </c>
    </row>
    <row r="53" spans="1:13" x14ac:dyDescent="0.25">
      <c r="A53" s="12">
        <v>46</v>
      </c>
      <c r="B53" s="13" t="s">
        <v>3175</v>
      </c>
      <c r="C53" s="12" t="s">
        <v>3177</v>
      </c>
      <c r="D53" s="13" t="s">
        <v>1006</v>
      </c>
      <c r="E53" s="24" t="s">
        <v>1779</v>
      </c>
      <c r="F53" s="12" t="s">
        <v>19</v>
      </c>
      <c r="G53" s="124" t="s">
        <v>21</v>
      </c>
      <c r="H53" s="13" t="s">
        <v>22</v>
      </c>
      <c r="I53" s="13" t="s">
        <v>2262</v>
      </c>
      <c r="J53" s="14" t="s">
        <v>34</v>
      </c>
      <c r="K53" s="15" t="s">
        <v>2823</v>
      </c>
      <c r="L53" s="16">
        <v>45356</v>
      </c>
      <c r="M53" s="233">
        <v>12140.14</v>
      </c>
    </row>
    <row r="54" spans="1:13" x14ac:dyDescent="0.25">
      <c r="A54" s="12">
        <v>47</v>
      </c>
      <c r="B54" s="13" t="s">
        <v>3176</v>
      </c>
      <c r="C54" s="12" t="s">
        <v>3177</v>
      </c>
      <c r="D54" s="13" t="s">
        <v>1006</v>
      </c>
      <c r="E54" s="24" t="s">
        <v>1779</v>
      </c>
      <c r="F54" s="12" t="s">
        <v>19</v>
      </c>
      <c r="G54" s="124" t="s">
        <v>21</v>
      </c>
      <c r="H54" s="13" t="s">
        <v>22</v>
      </c>
      <c r="I54" s="13" t="s">
        <v>2262</v>
      </c>
      <c r="J54" s="14" t="s">
        <v>34</v>
      </c>
      <c r="K54" s="15" t="s">
        <v>2823</v>
      </c>
      <c r="L54" s="16">
        <v>45357</v>
      </c>
      <c r="M54" s="233">
        <v>12140.14</v>
      </c>
    </row>
    <row r="55" spans="1:13" x14ac:dyDescent="0.25">
      <c r="A55" s="12">
        <v>48</v>
      </c>
      <c r="B55" s="13" t="s">
        <v>3178</v>
      </c>
      <c r="C55" s="12" t="s">
        <v>36</v>
      </c>
      <c r="D55" s="13" t="s">
        <v>19</v>
      </c>
      <c r="E55" s="24" t="s">
        <v>148</v>
      </c>
      <c r="F55" s="12" t="s">
        <v>19</v>
      </c>
      <c r="G55" s="124" t="s">
        <v>32</v>
      </c>
      <c r="H55" s="13" t="s">
        <v>22</v>
      </c>
      <c r="I55" s="13" t="s">
        <v>2262</v>
      </c>
      <c r="J55" s="14" t="s">
        <v>34</v>
      </c>
      <c r="K55" s="15" t="s">
        <v>2823</v>
      </c>
      <c r="L55" s="16">
        <v>45358</v>
      </c>
      <c r="M55" s="233">
        <v>5296.79</v>
      </c>
    </row>
    <row r="56" spans="1:13" x14ac:dyDescent="0.25">
      <c r="A56" s="12">
        <v>49</v>
      </c>
      <c r="B56" s="13" t="s">
        <v>3179</v>
      </c>
      <c r="C56" s="12" t="s">
        <v>36</v>
      </c>
      <c r="D56" s="13" t="s">
        <v>19</v>
      </c>
      <c r="E56" s="24" t="s">
        <v>148</v>
      </c>
      <c r="F56" s="12" t="s">
        <v>19</v>
      </c>
      <c r="G56" s="124" t="s">
        <v>32</v>
      </c>
      <c r="H56" s="13" t="s">
        <v>22</v>
      </c>
      <c r="I56" s="13" t="s">
        <v>2262</v>
      </c>
      <c r="J56" s="14" t="s">
        <v>34</v>
      </c>
      <c r="K56" s="15" t="s">
        <v>2823</v>
      </c>
      <c r="L56" s="16">
        <v>45359</v>
      </c>
      <c r="M56" s="233">
        <v>5296.79</v>
      </c>
    </row>
    <row r="57" spans="1:13" x14ac:dyDescent="0.25">
      <c r="A57" s="12">
        <v>50</v>
      </c>
      <c r="B57" s="13" t="s">
        <v>3180</v>
      </c>
      <c r="C57" s="12" t="s">
        <v>36</v>
      </c>
      <c r="D57" s="13" t="s">
        <v>19</v>
      </c>
      <c r="E57" s="24" t="s">
        <v>148</v>
      </c>
      <c r="F57" s="12" t="s">
        <v>19</v>
      </c>
      <c r="G57" s="124" t="s">
        <v>32</v>
      </c>
      <c r="H57" s="13" t="s">
        <v>22</v>
      </c>
      <c r="I57" s="13" t="s">
        <v>2262</v>
      </c>
      <c r="J57" s="14" t="s">
        <v>34</v>
      </c>
      <c r="K57" s="15" t="s">
        <v>2823</v>
      </c>
      <c r="L57" s="16">
        <v>45360</v>
      </c>
      <c r="M57" s="233">
        <v>5296.79</v>
      </c>
    </row>
    <row r="58" spans="1:13" x14ac:dyDescent="0.25">
      <c r="A58" s="12">
        <v>51</v>
      </c>
      <c r="B58" s="13" t="s">
        <v>3181</v>
      </c>
      <c r="C58" s="12" t="s">
        <v>122</v>
      </c>
      <c r="D58" s="13" t="s">
        <v>31</v>
      </c>
      <c r="E58" s="24" t="s">
        <v>3165</v>
      </c>
      <c r="F58" s="12" t="s">
        <v>3166</v>
      </c>
      <c r="G58" s="124" t="s">
        <v>32</v>
      </c>
      <c r="H58" s="13" t="s">
        <v>22</v>
      </c>
      <c r="I58" s="13" t="s">
        <v>182</v>
      </c>
      <c r="J58" s="14" t="s">
        <v>34</v>
      </c>
      <c r="K58" s="15" t="s">
        <v>2823</v>
      </c>
      <c r="L58" s="16">
        <v>45344</v>
      </c>
      <c r="M58" s="233">
        <v>5113.2</v>
      </c>
    </row>
    <row r="59" spans="1:13" x14ac:dyDescent="0.25">
      <c r="A59" s="12">
        <v>52</v>
      </c>
      <c r="B59" s="13" t="s">
        <v>3182</v>
      </c>
      <c r="C59" s="12" t="s">
        <v>122</v>
      </c>
      <c r="D59" s="13" t="s">
        <v>31</v>
      </c>
      <c r="E59" s="24" t="s">
        <v>3165</v>
      </c>
      <c r="F59" s="12" t="s">
        <v>3166</v>
      </c>
      <c r="G59" s="124" t="s">
        <v>32</v>
      </c>
      <c r="H59" s="13" t="s">
        <v>22</v>
      </c>
      <c r="I59" s="13" t="s">
        <v>182</v>
      </c>
      <c r="J59" s="14" t="s">
        <v>34</v>
      </c>
      <c r="K59" s="15" t="s">
        <v>2823</v>
      </c>
      <c r="L59" s="16">
        <v>45344</v>
      </c>
      <c r="M59" s="233">
        <v>5113.2</v>
      </c>
    </row>
    <row r="60" spans="1:13" x14ac:dyDescent="0.25">
      <c r="A60" s="12">
        <v>53</v>
      </c>
      <c r="B60" s="13" t="s">
        <v>3183</v>
      </c>
      <c r="C60" s="12" t="s">
        <v>122</v>
      </c>
      <c r="D60" s="13" t="s">
        <v>31</v>
      </c>
      <c r="E60" s="24" t="s">
        <v>3165</v>
      </c>
      <c r="F60" s="12" t="s">
        <v>3166</v>
      </c>
      <c r="G60" s="124" t="s">
        <v>32</v>
      </c>
      <c r="H60" s="13" t="s">
        <v>22</v>
      </c>
      <c r="I60" s="13" t="s">
        <v>182</v>
      </c>
      <c r="J60" s="14" t="s">
        <v>34</v>
      </c>
      <c r="K60" s="15" t="s">
        <v>2823</v>
      </c>
      <c r="L60" s="16">
        <v>45344</v>
      </c>
      <c r="M60" s="233">
        <v>5113.2</v>
      </c>
    </row>
    <row r="61" spans="1:13" x14ac:dyDescent="0.25">
      <c r="A61" s="12">
        <v>54</v>
      </c>
      <c r="B61" s="13" t="s">
        <v>3184</v>
      </c>
      <c r="C61" s="12" t="s">
        <v>122</v>
      </c>
      <c r="D61" s="13" t="s">
        <v>31</v>
      </c>
      <c r="E61" s="24" t="s">
        <v>3165</v>
      </c>
      <c r="F61" s="12" t="s">
        <v>3166</v>
      </c>
      <c r="G61" s="124" t="s">
        <v>32</v>
      </c>
      <c r="H61" s="13" t="s">
        <v>22</v>
      </c>
      <c r="I61" s="13" t="s">
        <v>182</v>
      </c>
      <c r="J61" s="14" t="s">
        <v>34</v>
      </c>
      <c r="K61" s="15" t="s">
        <v>2823</v>
      </c>
      <c r="L61" s="16">
        <v>45344</v>
      </c>
      <c r="M61" s="233">
        <v>5113.2</v>
      </c>
    </row>
    <row r="62" spans="1:13" ht="30" x14ac:dyDescent="0.25">
      <c r="A62" s="12">
        <v>55</v>
      </c>
      <c r="B62" s="13" t="s">
        <v>3185</v>
      </c>
      <c r="C62" s="12" t="s">
        <v>122</v>
      </c>
      <c r="D62" s="13" t="s">
        <v>31</v>
      </c>
      <c r="E62" s="24" t="s">
        <v>3165</v>
      </c>
      <c r="F62" s="12" t="s">
        <v>3166</v>
      </c>
      <c r="G62" s="124" t="s">
        <v>32</v>
      </c>
      <c r="H62" s="13" t="s">
        <v>22</v>
      </c>
      <c r="I62" s="13" t="s">
        <v>3415</v>
      </c>
      <c r="J62" s="14" t="s">
        <v>34</v>
      </c>
      <c r="K62" s="15" t="s">
        <v>2823</v>
      </c>
      <c r="L62" s="16">
        <v>45344</v>
      </c>
      <c r="M62" s="233">
        <v>5113.2</v>
      </c>
    </row>
    <row r="63" spans="1:13" ht="30" x14ac:dyDescent="0.25">
      <c r="A63" s="12">
        <v>56</v>
      </c>
      <c r="B63" s="13" t="s">
        <v>3186</v>
      </c>
      <c r="C63" s="12" t="s">
        <v>122</v>
      </c>
      <c r="D63" s="13" t="s">
        <v>31</v>
      </c>
      <c r="E63" s="24" t="s">
        <v>3165</v>
      </c>
      <c r="F63" s="12" t="s">
        <v>3166</v>
      </c>
      <c r="G63" s="124" t="s">
        <v>32</v>
      </c>
      <c r="H63" s="13" t="s">
        <v>22</v>
      </c>
      <c r="I63" s="13" t="s">
        <v>2259</v>
      </c>
      <c r="J63" s="14" t="s">
        <v>34</v>
      </c>
      <c r="K63" s="15" t="s">
        <v>2823</v>
      </c>
      <c r="L63" s="16">
        <v>45344</v>
      </c>
      <c r="M63" s="233">
        <v>5113.2</v>
      </c>
    </row>
    <row r="64" spans="1:13" ht="30" x14ac:dyDescent="0.25">
      <c r="A64" s="12">
        <v>57</v>
      </c>
      <c r="B64" s="13" t="s">
        <v>3187</v>
      </c>
      <c r="C64" s="12" t="s">
        <v>122</v>
      </c>
      <c r="D64" s="13" t="s">
        <v>31</v>
      </c>
      <c r="E64" s="24" t="s">
        <v>3165</v>
      </c>
      <c r="F64" s="12" t="s">
        <v>3166</v>
      </c>
      <c r="G64" s="124" t="s">
        <v>32</v>
      </c>
      <c r="H64" s="13" t="s">
        <v>22</v>
      </c>
      <c r="I64" s="13" t="s">
        <v>2259</v>
      </c>
      <c r="J64" s="14" t="s">
        <v>34</v>
      </c>
      <c r="K64" s="15" t="s">
        <v>2823</v>
      </c>
      <c r="L64" s="16">
        <v>45344</v>
      </c>
      <c r="M64" s="233">
        <v>5113.2</v>
      </c>
    </row>
    <row r="65" spans="1:13" ht="45" x14ac:dyDescent="0.25">
      <c r="A65" s="12">
        <v>58</v>
      </c>
      <c r="B65" s="13" t="s">
        <v>3188</v>
      </c>
      <c r="C65" s="12" t="s">
        <v>122</v>
      </c>
      <c r="D65" s="13" t="s">
        <v>31</v>
      </c>
      <c r="E65" s="24" t="s">
        <v>3165</v>
      </c>
      <c r="F65" s="12" t="s">
        <v>3166</v>
      </c>
      <c r="G65" s="124" t="s">
        <v>32</v>
      </c>
      <c r="H65" s="13" t="s">
        <v>22</v>
      </c>
      <c r="I65" s="13" t="s">
        <v>3190</v>
      </c>
      <c r="J65" s="14" t="s">
        <v>34</v>
      </c>
      <c r="K65" s="15" t="s">
        <v>2823</v>
      </c>
      <c r="L65" s="16">
        <v>45344</v>
      </c>
      <c r="M65" s="233">
        <v>5113.2</v>
      </c>
    </row>
    <row r="66" spans="1:13" ht="30" x14ac:dyDescent="0.25">
      <c r="A66" s="12">
        <v>59</v>
      </c>
      <c r="B66" s="13" t="s">
        <v>3189</v>
      </c>
      <c r="C66" s="12" t="s">
        <v>122</v>
      </c>
      <c r="D66" s="13" t="s">
        <v>31</v>
      </c>
      <c r="E66" s="24" t="s">
        <v>3165</v>
      </c>
      <c r="F66" s="12" t="s">
        <v>3166</v>
      </c>
      <c r="G66" s="124" t="s">
        <v>32</v>
      </c>
      <c r="H66" s="13" t="s">
        <v>22</v>
      </c>
      <c r="I66" s="13" t="s">
        <v>2260</v>
      </c>
      <c r="J66" s="14" t="s">
        <v>34</v>
      </c>
      <c r="K66" s="15" t="s">
        <v>2823</v>
      </c>
      <c r="L66" s="16">
        <v>45344</v>
      </c>
      <c r="M66" s="233">
        <v>5113.2</v>
      </c>
    </row>
    <row r="67" spans="1:13" ht="30" x14ac:dyDescent="0.25">
      <c r="A67" s="241">
        <v>60</v>
      </c>
      <c r="B67" s="237" t="s">
        <v>3200</v>
      </c>
      <c r="C67" s="235" t="s">
        <v>1315</v>
      </c>
      <c r="D67" s="235" t="s">
        <v>3202</v>
      </c>
      <c r="E67" s="235" t="s">
        <v>744</v>
      </c>
      <c r="F67" s="236" t="s">
        <v>19</v>
      </c>
      <c r="G67" s="236" t="s">
        <v>32</v>
      </c>
      <c r="H67" s="236" t="s">
        <v>22</v>
      </c>
      <c r="I67" s="237" t="s">
        <v>118</v>
      </c>
      <c r="J67" s="238" t="s">
        <v>24</v>
      </c>
      <c r="K67" s="236" t="s">
        <v>3067</v>
      </c>
      <c r="L67" s="239">
        <v>45740</v>
      </c>
      <c r="M67" s="240">
        <v>7000.0025999999998</v>
      </c>
    </row>
    <row r="68" spans="1:13" ht="30" x14ac:dyDescent="0.25">
      <c r="A68" s="241">
        <v>61</v>
      </c>
      <c r="B68" s="237" t="s">
        <v>3201</v>
      </c>
      <c r="C68" s="235" t="s">
        <v>1315</v>
      </c>
      <c r="D68" s="235" t="s">
        <v>3202</v>
      </c>
      <c r="E68" s="235" t="s">
        <v>744</v>
      </c>
      <c r="F68" s="236" t="s">
        <v>19</v>
      </c>
      <c r="G68" s="236" t="s">
        <v>32</v>
      </c>
      <c r="H68" s="236" t="s">
        <v>22</v>
      </c>
      <c r="I68" s="237" t="s">
        <v>118</v>
      </c>
      <c r="J68" s="238" t="s">
        <v>24</v>
      </c>
      <c r="K68" s="236" t="s">
        <v>3067</v>
      </c>
      <c r="L68" s="239">
        <v>45740</v>
      </c>
      <c r="M68" s="240">
        <v>7000.0025999999998</v>
      </c>
    </row>
    <row r="69" spans="1:13" ht="30" x14ac:dyDescent="0.25">
      <c r="A69" s="241">
        <v>62</v>
      </c>
      <c r="B69" s="237" t="s">
        <v>3203</v>
      </c>
      <c r="C69" s="235" t="s">
        <v>1315</v>
      </c>
      <c r="D69" s="235" t="s">
        <v>3202</v>
      </c>
      <c r="E69" s="235" t="s">
        <v>744</v>
      </c>
      <c r="F69" s="236" t="s">
        <v>19</v>
      </c>
      <c r="G69" s="236" t="s">
        <v>32</v>
      </c>
      <c r="H69" s="236" t="s">
        <v>22</v>
      </c>
      <c r="I69" s="237" t="s">
        <v>118</v>
      </c>
      <c r="J69" s="238" t="s">
        <v>34</v>
      </c>
      <c r="K69" s="236" t="s">
        <v>3067</v>
      </c>
      <c r="L69" s="239">
        <v>45740</v>
      </c>
      <c r="M69" s="240">
        <v>7000.0025999999998</v>
      </c>
    </row>
    <row r="70" spans="1:13" ht="30" x14ac:dyDescent="0.25">
      <c r="A70" s="241">
        <v>63</v>
      </c>
      <c r="B70" s="237" t="s">
        <v>3204</v>
      </c>
      <c r="C70" s="235" t="s">
        <v>1315</v>
      </c>
      <c r="D70" s="235" t="s">
        <v>3202</v>
      </c>
      <c r="E70" s="235" t="s">
        <v>744</v>
      </c>
      <c r="F70" s="236" t="s">
        <v>19</v>
      </c>
      <c r="G70" s="236" t="s">
        <v>32</v>
      </c>
      <c r="H70" s="236" t="s">
        <v>22</v>
      </c>
      <c r="I70" s="237" t="s">
        <v>118</v>
      </c>
      <c r="J70" s="238" t="s">
        <v>34</v>
      </c>
      <c r="K70" s="236" t="s">
        <v>3067</v>
      </c>
      <c r="L70" s="239">
        <v>45740</v>
      </c>
      <c r="M70" s="240">
        <v>7000.0025999999998</v>
      </c>
    </row>
    <row r="71" spans="1:13" ht="30" x14ac:dyDescent="0.25">
      <c r="A71" s="241">
        <v>64</v>
      </c>
      <c r="B71" s="237" t="s">
        <v>3205</v>
      </c>
      <c r="C71" s="235" t="s">
        <v>3208</v>
      </c>
      <c r="D71" s="235" t="s">
        <v>19</v>
      </c>
      <c r="E71" s="235" t="s">
        <v>3213</v>
      </c>
      <c r="F71" s="236" t="s">
        <v>19</v>
      </c>
      <c r="G71" s="236" t="s">
        <v>3214</v>
      </c>
      <c r="H71" s="236" t="s">
        <v>22</v>
      </c>
      <c r="I71" s="237" t="s">
        <v>2014</v>
      </c>
      <c r="J71" s="238" t="s">
        <v>24</v>
      </c>
      <c r="K71" s="236" t="s">
        <v>3217</v>
      </c>
      <c r="L71" s="239">
        <v>46011</v>
      </c>
      <c r="M71" s="240"/>
    </row>
    <row r="72" spans="1:13" ht="30" x14ac:dyDescent="0.25">
      <c r="A72" s="241">
        <v>65</v>
      </c>
      <c r="B72" s="237" t="s">
        <v>3206</v>
      </c>
      <c r="C72" s="235" t="s">
        <v>3209</v>
      </c>
      <c r="D72" s="235" t="s">
        <v>3212</v>
      </c>
      <c r="E72" s="235" t="s">
        <v>3216</v>
      </c>
      <c r="F72" s="236" t="s">
        <v>19</v>
      </c>
      <c r="G72" s="236" t="s">
        <v>3215</v>
      </c>
      <c r="H72" s="236" t="s">
        <v>22</v>
      </c>
      <c r="I72" s="237" t="s">
        <v>2014</v>
      </c>
      <c r="J72" s="238" t="s">
        <v>24</v>
      </c>
      <c r="K72" s="236" t="s">
        <v>3217</v>
      </c>
      <c r="L72" s="239">
        <v>45646</v>
      </c>
      <c r="M72" s="240"/>
    </row>
    <row r="73" spans="1:13" ht="45" x14ac:dyDescent="0.25">
      <c r="A73" s="241">
        <v>66</v>
      </c>
      <c r="B73" s="237" t="s">
        <v>3207</v>
      </c>
      <c r="C73" s="235" t="s">
        <v>3210</v>
      </c>
      <c r="D73" s="235" t="s">
        <v>3211</v>
      </c>
      <c r="E73" s="235" t="s">
        <v>1818</v>
      </c>
      <c r="F73" s="236" t="s">
        <v>19</v>
      </c>
      <c r="G73" s="236" t="s">
        <v>2915</v>
      </c>
      <c r="H73" s="236" t="s">
        <v>22</v>
      </c>
      <c r="I73" s="237" t="s">
        <v>2014</v>
      </c>
      <c r="J73" s="238" t="s">
        <v>24</v>
      </c>
      <c r="K73" s="236" t="s">
        <v>3217</v>
      </c>
      <c r="L73" s="239">
        <v>46011</v>
      </c>
      <c r="M73" s="240"/>
    </row>
    <row r="74" spans="1:13" x14ac:dyDescent="0.25">
      <c r="A74" s="12"/>
      <c r="B74" s="13"/>
      <c r="C74" s="188"/>
      <c r="D74" s="188"/>
      <c r="E74" s="188"/>
      <c r="F74" s="218"/>
      <c r="G74" s="218"/>
      <c r="H74" s="218"/>
      <c r="I74" s="13"/>
      <c r="J74" s="21"/>
      <c r="K74" s="218"/>
      <c r="L74" s="151"/>
      <c r="M74" s="219"/>
    </row>
    <row r="75" spans="1:13" x14ac:dyDescent="0.25">
      <c r="A75" s="12"/>
      <c r="B75" s="13"/>
      <c r="C75" s="188"/>
      <c r="D75" s="188"/>
      <c r="E75" s="188"/>
      <c r="F75" s="218"/>
      <c r="G75" s="218"/>
      <c r="H75" s="218"/>
      <c r="I75" s="13"/>
      <c r="J75" s="21"/>
      <c r="K75" s="218"/>
      <c r="L75" s="151"/>
      <c r="M75" s="219"/>
    </row>
    <row r="79" spans="1:13" x14ac:dyDescent="0.25">
      <c r="A79" s="332" t="s">
        <v>2253</v>
      </c>
      <c r="B79" s="333"/>
    </row>
    <row r="80" spans="1:13" x14ac:dyDescent="0.25">
      <c r="A80" s="21" t="s">
        <v>10</v>
      </c>
      <c r="B80" s="21" t="s">
        <v>2254</v>
      </c>
    </row>
    <row r="81" spans="1:2" x14ac:dyDescent="0.25">
      <c r="A81" s="113"/>
      <c r="B81" s="24" t="s">
        <v>2255</v>
      </c>
    </row>
    <row r="82" spans="1:2" x14ac:dyDescent="0.25">
      <c r="A82" s="114"/>
      <c r="B82" s="24" t="s">
        <v>2256</v>
      </c>
    </row>
    <row r="83" spans="1:2" x14ac:dyDescent="0.25">
      <c r="A83" s="115"/>
      <c r="B83" s="24" t="s">
        <v>2257</v>
      </c>
    </row>
    <row r="84" spans="1:2" ht="30" x14ac:dyDescent="0.25">
      <c r="A84" s="117"/>
      <c r="B84" s="116" t="s">
        <v>2258</v>
      </c>
    </row>
  </sheetData>
  <autoFilter ref="A7:M73" xr:uid="{00000000-0009-0000-0000-000006000000}"/>
  <mergeCells count="4">
    <mergeCell ref="A1:M1"/>
    <mergeCell ref="A3:M3"/>
    <mergeCell ref="A4:M4"/>
    <mergeCell ref="A79:B79"/>
  </mergeCells>
  <phoneticPr fontId="25" type="noConversion"/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&amp;L&amp;"-,Negrita"&amp;12SILVESTRE GARCIA FLORES 
TESORERO MUNICIPAL&amp;C&amp;"-,Negrita"&amp;12JESSICA DANIELA RODRIGUEZ MORENO
SINDICO MUNICIPAL&amp;R&amp;"-,Negrita"&amp;12IVAN SOTO MENDIA
PRESIDENTE MUNICIPAL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6"/>
  <sheetViews>
    <sheetView zoomScaleNormal="100" workbookViewId="0">
      <selection activeCell="B5" sqref="B5"/>
    </sheetView>
  </sheetViews>
  <sheetFormatPr baseColWidth="10" defaultRowHeight="15" x14ac:dyDescent="0.25"/>
  <cols>
    <col min="1" max="1" width="39.7109375" customWidth="1"/>
    <col min="2" max="2" width="19.28515625" customWidth="1"/>
    <col min="3" max="3" width="12" customWidth="1"/>
    <col min="4" max="4" width="16.5703125" customWidth="1"/>
    <col min="5" max="5" width="16.140625" customWidth="1"/>
    <col min="6" max="6" width="16.85546875" customWidth="1"/>
    <col min="7" max="7" width="32.28515625" customWidth="1"/>
  </cols>
  <sheetData>
    <row r="1" spans="1:6" x14ac:dyDescent="0.25">
      <c r="D1" t="s">
        <v>3225</v>
      </c>
    </row>
    <row r="3" spans="1:6" ht="31.5" x14ac:dyDescent="0.25">
      <c r="A3" s="108" t="s">
        <v>1</v>
      </c>
      <c r="B3" s="109" t="s">
        <v>1546</v>
      </c>
      <c r="C3" s="108" t="s">
        <v>1547</v>
      </c>
      <c r="D3" s="110" t="s">
        <v>12</v>
      </c>
      <c r="E3" s="106" t="s">
        <v>1548</v>
      </c>
      <c r="F3" s="106" t="s">
        <v>1656</v>
      </c>
    </row>
    <row r="4" spans="1:6" x14ac:dyDescent="0.25">
      <c r="A4" s="24" t="s">
        <v>3054</v>
      </c>
      <c r="B4" s="24" t="s">
        <v>3055</v>
      </c>
      <c r="C4" s="134" t="s">
        <v>34</v>
      </c>
      <c r="D4" s="24" t="s">
        <v>2371</v>
      </c>
      <c r="E4" s="24" t="s">
        <v>3058</v>
      </c>
      <c r="F4" s="24" t="s">
        <v>3057</v>
      </c>
    </row>
    <row r="5" spans="1:6" x14ac:dyDescent="0.25">
      <c r="A5" s="24" t="s">
        <v>3061</v>
      </c>
      <c r="B5" s="24" t="s">
        <v>3056</v>
      </c>
      <c r="C5" s="134" t="s">
        <v>34</v>
      </c>
      <c r="D5" s="24" t="s">
        <v>2371</v>
      </c>
      <c r="E5" s="24" t="s">
        <v>3059</v>
      </c>
      <c r="F5" s="24" t="s">
        <v>3057</v>
      </c>
    </row>
    <row r="6" spans="1:6" x14ac:dyDescent="0.25">
      <c r="A6" s="24" t="s">
        <v>3062</v>
      </c>
      <c r="B6" s="24"/>
      <c r="C6" s="134" t="s">
        <v>34</v>
      </c>
      <c r="D6" s="24" t="s">
        <v>2371</v>
      </c>
      <c r="E6" s="24" t="s">
        <v>3060</v>
      </c>
      <c r="F6" s="24" t="s">
        <v>3057</v>
      </c>
    </row>
  </sheetData>
  <pageMargins left="0.7" right="0.7" top="0.75" bottom="0.75" header="0.3" footer="0.3"/>
  <pageSetup orientation="landscape" r:id="rId1"/>
  <headerFooter>
    <oddFooter>&amp;L&amp;"-,Negrita"&amp;12SILVESTRE GARCIA FLORES 
TESORERO MUNICIPAL&amp;C&amp;"-,Negrita"&amp;12JESSICA DANIELA RODRIGUEZ MORENO
SINDICO MUNICIPAL&amp;R&amp;"-,Negrita"&amp;12IVAN SOTO MENDIA
PRESIDENTE MUNICIPAL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BIENES MUEBLES</vt:lpstr>
      <vt:lpstr>INMUEBLES</vt:lpstr>
      <vt:lpstr>VEHICULOS EN COMODATO</vt:lpstr>
      <vt:lpstr>BIENES MUEBLES PEND VALUAR</vt:lpstr>
      <vt:lpstr>VEHICULOS PEND VALUAR</vt:lpstr>
      <vt:lpstr>BIENES DE CONTROL SIN VALUAR</vt:lpstr>
      <vt:lpstr>BIENES DE CONTROL</vt:lpstr>
      <vt:lpstr>ARRENDAMIENTOS 2022-2025</vt:lpstr>
      <vt:lpstr>'BIENES DE CONTROL SIN VALUAR'!Área_de_impresión</vt:lpstr>
      <vt:lpstr>'BIENES MUEBLES'!Área_de_impresión</vt:lpstr>
      <vt:lpstr>'BIENES MUEBLES PEND VALUAR'!Área_de_impresión</vt:lpstr>
      <vt:lpstr>INMUEBLES!Área_de_impresión</vt:lpstr>
      <vt:lpstr>'VEHICULOS EN COMODATO'!Área_de_impresión</vt:lpstr>
      <vt:lpstr>'BIENES MUEBLES'!Títulos_a_imprimir</vt:lpstr>
      <vt:lpstr>'BIENES MUEBLES PEND VALUAR'!Títulos_a_imprimir</vt:lpstr>
      <vt:lpstr>'VEHICULOS EN COMODATO'!Títulos_a_imprimir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Tesoreria</dc:creator>
  <cp:lastModifiedBy>PATRIMONIO</cp:lastModifiedBy>
  <cp:lastPrinted>2026-01-27T19:37:25Z</cp:lastPrinted>
  <dcterms:created xsi:type="dcterms:W3CDTF">2021-02-12T08:56:52Z</dcterms:created>
  <dcterms:modified xsi:type="dcterms:W3CDTF">2026-05-20T19:41:55Z</dcterms:modified>
</cp:coreProperties>
</file>